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filterPrivacy="1" defaultThemeVersion="124226"/>
  <bookViews>
    <workbookView xWindow="240" yWindow="105" windowWidth="14805" windowHeight="8010" tabRatio="777" activeTab="3"/>
  </bookViews>
  <sheets>
    <sheet name="metadata" sheetId="11" r:id="rId1"/>
    <sheet name="domestic migration" sheetId="7" r:id="rId2"/>
    <sheet name="regional population" sheetId="4" r:id="rId3"/>
    <sheet name="regional households" sheetId="5" r:id="rId4"/>
    <sheet name="wse population" sheetId="1" r:id="rId5"/>
    <sheet name="wse households" sheetId="3" r:id="rId6"/>
    <sheet name="East of England Charts" sheetId="8" r:id="rId7"/>
    <sheet name="South East Charts" sheetId="9" r:id="rId8"/>
    <sheet name="age structure" sheetId="6" r:id="rId9"/>
  </sheets>
  <calcPr calcId="171027"/>
</workbook>
</file>

<file path=xl/calcChain.xml><?xml version="1.0" encoding="utf-8"?>
<calcChain xmlns="http://schemas.openxmlformats.org/spreadsheetml/2006/main">
  <c r="C22" i="7" l="1"/>
  <c r="C23" i="7"/>
  <c r="B23" i="7"/>
  <c r="B22" i="7"/>
  <c r="C17" i="7" l="1"/>
  <c r="D3" i="5"/>
  <c r="D4" i="5"/>
  <c r="D5" i="5"/>
  <c r="D6" i="5"/>
  <c r="D7" i="5"/>
  <c r="D8" i="5"/>
  <c r="D9" i="5"/>
  <c r="D10" i="5"/>
  <c r="D11" i="5"/>
  <c r="O30" i="9" l="1"/>
  <c r="P30" i="9"/>
  <c r="P32" i="9" s="1"/>
  <c r="P33" i="9" s="1"/>
  <c r="Q30" i="9"/>
  <c r="O31" i="9"/>
  <c r="P31" i="9"/>
  <c r="Q31" i="9"/>
  <c r="N31" i="9"/>
  <c r="N30" i="9"/>
  <c r="O32" i="9"/>
  <c r="O33" i="9" s="1"/>
  <c r="O30" i="8"/>
  <c r="O32" i="8" s="1"/>
  <c r="O33" i="8" s="1"/>
  <c r="P30" i="8"/>
  <c r="P32" i="8" s="1"/>
  <c r="P33" i="8" s="1"/>
  <c r="Q30" i="8"/>
  <c r="O31" i="8"/>
  <c r="P31" i="8"/>
  <c r="Q31" i="8"/>
  <c r="N31" i="8"/>
  <c r="N30" i="8"/>
  <c r="Q32" i="9" l="1"/>
  <c r="Q33" i="9" s="1"/>
  <c r="N32" i="8"/>
  <c r="N33" i="8" s="1"/>
  <c r="Q32" i="8"/>
  <c r="Q33" i="8" s="1"/>
  <c r="N32" i="9"/>
  <c r="N33" i="9" s="1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3" i="7"/>
  <c r="A5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4" i="7"/>
  <c r="H4" i="6" l="1"/>
  <c r="I4" i="6"/>
  <c r="J4" i="6"/>
  <c r="K4" i="6"/>
  <c r="H5" i="6"/>
  <c r="I5" i="6"/>
  <c r="J5" i="6"/>
  <c r="K5" i="6"/>
  <c r="H6" i="6"/>
  <c r="I6" i="6"/>
  <c r="J6" i="6"/>
  <c r="K6" i="6"/>
  <c r="H7" i="6"/>
  <c r="I7" i="6"/>
  <c r="J7" i="6"/>
  <c r="K7" i="6"/>
  <c r="H8" i="6"/>
  <c r="I8" i="6"/>
  <c r="J8" i="6"/>
  <c r="K8" i="6"/>
  <c r="H9" i="6"/>
  <c r="I9" i="6"/>
  <c r="J9" i="6"/>
  <c r="K9" i="6"/>
  <c r="H10" i="6"/>
  <c r="I10" i="6"/>
  <c r="J10" i="6"/>
  <c r="K10" i="6"/>
  <c r="H11" i="6"/>
  <c r="I11" i="6"/>
  <c r="J11" i="6"/>
  <c r="K11" i="6"/>
  <c r="H12" i="6"/>
  <c r="I12" i="6"/>
  <c r="J12" i="6"/>
  <c r="K12" i="6"/>
  <c r="H13" i="6"/>
  <c r="I13" i="6"/>
  <c r="J13" i="6"/>
  <c r="K13" i="6"/>
  <c r="H14" i="6"/>
  <c r="I14" i="6"/>
  <c r="J14" i="6"/>
  <c r="K14" i="6"/>
  <c r="H15" i="6"/>
  <c r="I15" i="6"/>
  <c r="J15" i="6"/>
  <c r="K15" i="6"/>
  <c r="H16" i="6"/>
  <c r="I16" i="6"/>
  <c r="J16" i="6"/>
  <c r="K16" i="6"/>
  <c r="H17" i="6"/>
  <c r="I17" i="6"/>
  <c r="J17" i="6"/>
  <c r="K17" i="6"/>
  <c r="H18" i="6"/>
  <c r="I18" i="6"/>
  <c r="J18" i="6"/>
  <c r="K18" i="6"/>
  <c r="H19" i="6"/>
  <c r="I19" i="6"/>
  <c r="J19" i="6"/>
  <c r="K19" i="6"/>
  <c r="H20" i="6"/>
  <c r="I20" i="6"/>
  <c r="J20" i="6"/>
  <c r="K20" i="6"/>
  <c r="H21" i="6"/>
  <c r="I21" i="6"/>
  <c r="J21" i="6"/>
  <c r="K21" i="6"/>
  <c r="H22" i="6"/>
  <c r="I22" i="6"/>
  <c r="J22" i="6"/>
  <c r="K22" i="6"/>
  <c r="H23" i="6"/>
  <c r="I23" i="6"/>
  <c r="J23" i="6"/>
  <c r="K23" i="6"/>
  <c r="H24" i="6"/>
  <c r="I24" i="6"/>
  <c r="J24" i="6"/>
  <c r="K24" i="6"/>
  <c r="H25" i="6"/>
  <c r="I25" i="6"/>
  <c r="J25" i="6"/>
  <c r="K25" i="6"/>
  <c r="H26" i="6"/>
  <c r="I26" i="6"/>
  <c r="J26" i="6"/>
  <c r="K26" i="6"/>
  <c r="H27" i="6"/>
  <c r="I27" i="6"/>
  <c r="J27" i="6"/>
  <c r="K27" i="6"/>
  <c r="H28" i="6"/>
  <c r="I28" i="6"/>
  <c r="J28" i="6"/>
  <c r="K28" i="6"/>
  <c r="H29" i="6"/>
  <c r="I29" i="6"/>
  <c r="J29" i="6"/>
  <c r="K29" i="6"/>
  <c r="H30" i="6"/>
  <c r="I30" i="6"/>
  <c r="J30" i="6"/>
  <c r="K30" i="6"/>
  <c r="H31" i="6"/>
  <c r="I31" i="6"/>
  <c r="J31" i="6"/>
  <c r="K31" i="6"/>
  <c r="H32" i="6"/>
  <c r="I32" i="6"/>
  <c r="J32" i="6"/>
  <c r="K32" i="6"/>
  <c r="H33" i="6"/>
  <c r="I33" i="6"/>
  <c r="J33" i="6"/>
  <c r="K33" i="6"/>
  <c r="H34" i="6"/>
  <c r="I34" i="6"/>
  <c r="J34" i="6"/>
  <c r="K34" i="6"/>
  <c r="H35" i="6"/>
  <c r="I35" i="6"/>
  <c r="J35" i="6"/>
  <c r="K35" i="6"/>
  <c r="H36" i="6"/>
  <c r="I36" i="6"/>
  <c r="J36" i="6"/>
  <c r="K36" i="6"/>
  <c r="H37" i="6"/>
  <c r="I37" i="6"/>
  <c r="J37" i="6"/>
  <c r="K37" i="6"/>
  <c r="H38" i="6"/>
  <c r="I38" i="6"/>
  <c r="J38" i="6"/>
  <c r="K38" i="6"/>
  <c r="H39" i="6"/>
  <c r="I39" i="6"/>
  <c r="J39" i="6"/>
  <c r="K39" i="6"/>
  <c r="H40" i="6"/>
  <c r="I40" i="6"/>
  <c r="J40" i="6"/>
  <c r="K40" i="6"/>
  <c r="H41" i="6"/>
  <c r="I41" i="6"/>
  <c r="J41" i="6"/>
  <c r="K41" i="6"/>
  <c r="H42" i="6"/>
  <c r="I42" i="6"/>
  <c r="J42" i="6"/>
  <c r="K42" i="6"/>
  <c r="H43" i="6"/>
  <c r="I43" i="6"/>
  <c r="J43" i="6"/>
  <c r="K43" i="6"/>
  <c r="H44" i="6"/>
  <c r="I44" i="6"/>
  <c r="J44" i="6"/>
  <c r="K44" i="6"/>
  <c r="H45" i="6"/>
  <c r="I45" i="6"/>
  <c r="J45" i="6"/>
  <c r="K45" i="6"/>
  <c r="H46" i="6"/>
  <c r="I46" i="6"/>
  <c r="J46" i="6"/>
  <c r="K46" i="6"/>
  <c r="H47" i="6"/>
  <c r="I47" i="6"/>
  <c r="J47" i="6"/>
  <c r="K47" i="6"/>
  <c r="H48" i="6"/>
  <c r="I48" i="6"/>
  <c r="J48" i="6"/>
  <c r="K48" i="6"/>
  <c r="H49" i="6"/>
  <c r="I49" i="6"/>
  <c r="J49" i="6"/>
  <c r="K49" i="6"/>
  <c r="H50" i="6"/>
  <c r="I50" i="6"/>
  <c r="J50" i="6"/>
  <c r="K50" i="6"/>
  <c r="H51" i="6"/>
  <c r="I51" i="6"/>
  <c r="J51" i="6"/>
  <c r="K51" i="6"/>
  <c r="H52" i="6"/>
  <c r="I52" i="6"/>
  <c r="J52" i="6"/>
  <c r="K52" i="6"/>
  <c r="H53" i="6"/>
  <c r="I53" i="6"/>
  <c r="J53" i="6"/>
  <c r="K53" i="6"/>
  <c r="H54" i="6"/>
  <c r="I54" i="6"/>
  <c r="J54" i="6"/>
  <c r="K54" i="6"/>
  <c r="H55" i="6"/>
  <c r="I55" i="6"/>
  <c r="J55" i="6"/>
  <c r="K55" i="6"/>
  <c r="H56" i="6"/>
  <c r="I56" i="6"/>
  <c r="J56" i="6"/>
  <c r="K56" i="6"/>
  <c r="H57" i="6"/>
  <c r="I57" i="6"/>
  <c r="J57" i="6"/>
  <c r="K57" i="6"/>
  <c r="H58" i="6"/>
  <c r="I58" i="6"/>
  <c r="J58" i="6"/>
  <c r="K58" i="6"/>
  <c r="H59" i="6"/>
  <c r="I59" i="6"/>
  <c r="J59" i="6"/>
  <c r="K59" i="6"/>
  <c r="H60" i="6"/>
  <c r="I60" i="6"/>
  <c r="J60" i="6"/>
  <c r="K60" i="6"/>
  <c r="H61" i="6"/>
  <c r="I61" i="6"/>
  <c r="J61" i="6"/>
  <c r="K61" i="6"/>
  <c r="H62" i="6"/>
  <c r="I62" i="6"/>
  <c r="J62" i="6"/>
  <c r="K62" i="6"/>
  <c r="H63" i="6"/>
  <c r="I63" i="6"/>
  <c r="J63" i="6"/>
  <c r="K63" i="6"/>
  <c r="H64" i="6"/>
  <c r="I64" i="6"/>
  <c r="J64" i="6"/>
  <c r="K64" i="6"/>
  <c r="H65" i="6"/>
  <c r="I65" i="6"/>
  <c r="J65" i="6"/>
  <c r="K65" i="6"/>
  <c r="H66" i="6"/>
  <c r="I66" i="6"/>
  <c r="J66" i="6"/>
  <c r="K66" i="6"/>
  <c r="H67" i="6"/>
  <c r="I67" i="6"/>
  <c r="J67" i="6"/>
  <c r="K67" i="6"/>
  <c r="H68" i="6"/>
  <c r="I68" i="6"/>
  <c r="J68" i="6"/>
  <c r="K68" i="6"/>
  <c r="H69" i="6"/>
  <c r="I69" i="6"/>
  <c r="J69" i="6"/>
  <c r="K69" i="6"/>
  <c r="H70" i="6"/>
  <c r="I70" i="6"/>
  <c r="J70" i="6"/>
  <c r="K70" i="6"/>
  <c r="H71" i="6"/>
  <c r="I71" i="6"/>
  <c r="J71" i="6"/>
  <c r="K71" i="6"/>
  <c r="H72" i="6"/>
  <c r="I72" i="6"/>
  <c r="J72" i="6"/>
  <c r="K72" i="6"/>
  <c r="H73" i="6"/>
  <c r="I73" i="6"/>
  <c r="J73" i="6"/>
  <c r="K73" i="6"/>
  <c r="H74" i="6"/>
  <c r="I74" i="6"/>
  <c r="J74" i="6"/>
  <c r="K74" i="6"/>
  <c r="H75" i="6"/>
  <c r="I75" i="6"/>
  <c r="J75" i="6"/>
  <c r="K75" i="6"/>
  <c r="H76" i="6"/>
  <c r="I76" i="6"/>
  <c r="J76" i="6"/>
  <c r="K76" i="6"/>
  <c r="H77" i="6"/>
  <c r="I77" i="6"/>
  <c r="J77" i="6"/>
  <c r="K77" i="6"/>
  <c r="H78" i="6"/>
  <c r="I78" i="6"/>
  <c r="J78" i="6"/>
  <c r="K78" i="6"/>
  <c r="H79" i="6"/>
  <c r="I79" i="6"/>
  <c r="J79" i="6"/>
  <c r="K79" i="6"/>
  <c r="H80" i="6"/>
  <c r="I80" i="6"/>
  <c r="J80" i="6"/>
  <c r="K80" i="6"/>
  <c r="H81" i="6"/>
  <c r="I81" i="6"/>
  <c r="J81" i="6"/>
  <c r="K81" i="6"/>
  <c r="H82" i="6"/>
  <c r="I82" i="6"/>
  <c r="J82" i="6"/>
  <c r="K82" i="6"/>
  <c r="H83" i="6"/>
  <c r="I83" i="6"/>
  <c r="J83" i="6"/>
  <c r="K83" i="6"/>
  <c r="H84" i="6"/>
  <c r="I84" i="6"/>
  <c r="J84" i="6"/>
  <c r="K84" i="6"/>
  <c r="H85" i="6"/>
  <c r="I85" i="6"/>
  <c r="J85" i="6"/>
  <c r="K85" i="6"/>
  <c r="H86" i="6"/>
  <c r="I86" i="6"/>
  <c r="J86" i="6"/>
  <c r="K86" i="6"/>
  <c r="H87" i="6"/>
  <c r="I87" i="6"/>
  <c r="J87" i="6"/>
  <c r="K87" i="6"/>
  <c r="H88" i="6"/>
  <c r="I88" i="6"/>
  <c r="J88" i="6"/>
  <c r="K88" i="6"/>
  <c r="H89" i="6"/>
  <c r="I89" i="6"/>
  <c r="J89" i="6"/>
  <c r="K89" i="6"/>
  <c r="H90" i="6"/>
  <c r="I90" i="6"/>
  <c r="J90" i="6"/>
  <c r="K90" i="6"/>
  <c r="H91" i="6"/>
  <c r="I91" i="6"/>
  <c r="J91" i="6"/>
  <c r="K91" i="6"/>
  <c r="H92" i="6"/>
  <c r="I92" i="6"/>
  <c r="J92" i="6"/>
  <c r="K92" i="6"/>
  <c r="H93" i="6"/>
  <c r="I93" i="6"/>
  <c r="J93" i="6"/>
  <c r="K93" i="6"/>
  <c r="H94" i="6"/>
  <c r="I94" i="6"/>
  <c r="J94" i="6"/>
  <c r="K94" i="6"/>
  <c r="H95" i="6"/>
  <c r="I95" i="6"/>
  <c r="J95" i="6"/>
  <c r="K95" i="6"/>
  <c r="H96" i="6"/>
  <c r="I96" i="6"/>
  <c r="J96" i="6"/>
  <c r="K96" i="6"/>
  <c r="H97" i="6"/>
  <c r="I97" i="6"/>
  <c r="J97" i="6"/>
  <c r="K97" i="6"/>
  <c r="H98" i="6"/>
  <c r="I98" i="6"/>
  <c r="J98" i="6"/>
  <c r="K98" i="6"/>
  <c r="H99" i="6"/>
  <c r="I99" i="6"/>
  <c r="J99" i="6"/>
  <c r="K99" i="6"/>
  <c r="H100" i="6"/>
  <c r="I100" i="6"/>
  <c r="J100" i="6"/>
  <c r="K100" i="6"/>
  <c r="H101" i="6"/>
  <c r="I101" i="6"/>
  <c r="J101" i="6"/>
  <c r="K101" i="6"/>
  <c r="H102" i="6"/>
  <c r="I102" i="6"/>
  <c r="J102" i="6"/>
  <c r="K102" i="6"/>
  <c r="H103" i="6"/>
  <c r="I103" i="6"/>
  <c r="J103" i="6"/>
  <c r="K103" i="6"/>
  <c r="H104" i="6"/>
  <c r="I104" i="6"/>
  <c r="J104" i="6"/>
  <c r="K104" i="6"/>
  <c r="H105" i="6"/>
  <c r="I105" i="6"/>
  <c r="J105" i="6"/>
  <c r="K105" i="6"/>
  <c r="H106" i="6"/>
  <c r="I106" i="6"/>
  <c r="J106" i="6"/>
  <c r="K106" i="6"/>
  <c r="H107" i="6"/>
  <c r="I107" i="6"/>
  <c r="J107" i="6"/>
  <c r="K107" i="6"/>
  <c r="H108" i="6"/>
  <c r="I108" i="6"/>
  <c r="J108" i="6"/>
  <c r="K108" i="6"/>
  <c r="H109" i="6"/>
  <c r="I109" i="6"/>
  <c r="J109" i="6"/>
  <c r="K109" i="6"/>
  <c r="H110" i="6"/>
  <c r="I110" i="6"/>
  <c r="J110" i="6"/>
  <c r="K110" i="6"/>
  <c r="H111" i="6"/>
  <c r="I111" i="6"/>
  <c r="J111" i="6"/>
  <c r="K111" i="6"/>
  <c r="H112" i="6"/>
  <c r="I112" i="6"/>
  <c r="J112" i="6"/>
  <c r="K112" i="6"/>
  <c r="H113" i="6"/>
  <c r="I113" i="6"/>
  <c r="J113" i="6"/>
  <c r="K113" i="6"/>
  <c r="H114" i="6"/>
  <c r="I114" i="6"/>
  <c r="J114" i="6"/>
  <c r="K114" i="6"/>
  <c r="H115" i="6"/>
  <c r="I115" i="6"/>
  <c r="J115" i="6"/>
  <c r="K115" i="6"/>
  <c r="H116" i="6"/>
  <c r="I116" i="6"/>
  <c r="J116" i="6"/>
  <c r="K116" i="6"/>
  <c r="H117" i="6"/>
  <c r="I117" i="6"/>
  <c r="J117" i="6"/>
  <c r="K117" i="6"/>
  <c r="H118" i="6"/>
  <c r="I118" i="6"/>
  <c r="J118" i="6"/>
  <c r="K118" i="6"/>
  <c r="H119" i="6"/>
  <c r="I119" i="6"/>
  <c r="J119" i="6"/>
  <c r="K119" i="6"/>
  <c r="H120" i="6"/>
  <c r="I120" i="6"/>
  <c r="J120" i="6"/>
  <c r="K120" i="6"/>
  <c r="H121" i="6"/>
  <c r="I121" i="6"/>
  <c r="J121" i="6"/>
  <c r="K121" i="6"/>
  <c r="H122" i="6"/>
  <c r="I122" i="6"/>
  <c r="J122" i="6"/>
  <c r="K122" i="6"/>
  <c r="H123" i="6"/>
  <c r="I123" i="6"/>
  <c r="J123" i="6"/>
  <c r="K123" i="6"/>
  <c r="H124" i="6"/>
  <c r="I124" i="6"/>
  <c r="J124" i="6"/>
  <c r="K124" i="6"/>
  <c r="H125" i="6"/>
  <c r="I125" i="6"/>
  <c r="J125" i="6"/>
  <c r="K125" i="6"/>
  <c r="H126" i="6"/>
  <c r="I126" i="6"/>
  <c r="J126" i="6"/>
  <c r="K126" i="6"/>
  <c r="H127" i="6"/>
  <c r="I127" i="6"/>
  <c r="J127" i="6"/>
  <c r="K127" i="6"/>
  <c r="H128" i="6"/>
  <c r="I128" i="6"/>
  <c r="J128" i="6"/>
  <c r="K128" i="6"/>
  <c r="H129" i="6"/>
  <c r="I129" i="6"/>
  <c r="J129" i="6"/>
  <c r="K129" i="6"/>
  <c r="H130" i="6"/>
  <c r="I130" i="6"/>
  <c r="J130" i="6"/>
  <c r="K130" i="6"/>
  <c r="H131" i="6"/>
  <c r="I131" i="6"/>
  <c r="J131" i="6"/>
  <c r="K131" i="6"/>
  <c r="H132" i="6"/>
  <c r="I132" i="6"/>
  <c r="J132" i="6"/>
  <c r="K132" i="6"/>
  <c r="H133" i="6"/>
  <c r="I133" i="6"/>
  <c r="J133" i="6"/>
  <c r="K133" i="6"/>
  <c r="H134" i="6"/>
  <c r="I134" i="6"/>
  <c r="J134" i="6"/>
  <c r="K134" i="6"/>
  <c r="H135" i="6"/>
  <c r="I135" i="6"/>
  <c r="J135" i="6"/>
  <c r="K135" i="6"/>
  <c r="H136" i="6"/>
  <c r="I136" i="6"/>
  <c r="J136" i="6"/>
  <c r="K136" i="6"/>
  <c r="H137" i="6"/>
  <c r="I137" i="6"/>
  <c r="J137" i="6"/>
  <c r="K137" i="6"/>
  <c r="H138" i="6"/>
  <c r="I138" i="6"/>
  <c r="J138" i="6"/>
  <c r="K138" i="6"/>
  <c r="H139" i="6"/>
  <c r="I139" i="6"/>
  <c r="J139" i="6"/>
  <c r="K139" i="6"/>
  <c r="H140" i="6"/>
  <c r="I140" i="6"/>
  <c r="J140" i="6"/>
  <c r="K140" i="6"/>
  <c r="H141" i="6"/>
  <c r="I141" i="6"/>
  <c r="J141" i="6"/>
  <c r="K141" i="6"/>
  <c r="H142" i="6"/>
  <c r="I142" i="6"/>
  <c r="J142" i="6"/>
  <c r="K142" i="6"/>
  <c r="H143" i="6"/>
  <c r="I143" i="6"/>
  <c r="J143" i="6"/>
  <c r="K143" i="6"/>
  <c r="H144" i="6"/>
  <c r="I144" i="6"/>
  <c r="J144" i="6"/>
  <c r="K144" i="6"/>
  <c r="H145" i="6"/>
  <c r="I145" i="6"/>
  <c r="J145" i="6"/>
  <c r="K145" i="6"/>
  <c r="H146" i="6"/>
  <c r="I146" i="6"/>
  <c r="J146" i="6"/>
  <c r="K146" i="6"/>
  <c r="H147" i="6"/>
  <c r="I147" i="6"/>
  <c r="J147" i="6"/>
  <c r="K147" i="6"/>
  <c r="H148" i="6"/>
  <c r="I148" i="6"/>
  <c r="J148" i="6"/>
  <c r="K148" i="6"/>
  <c r="H149" i="6"/>
  <c r="I149" i="6"/>
  <c r="J149" i="6"/>
  <c r="K149" i="6"/>
  <c r="H150" i="6"/>
  <c r="I150" i="6"/>
  <c r="J150" i="6"/>
  <c r="K150" i="6"/>
  <c r="H151" i="6"/>
  <c r="I151" i="6"/>
  <c r="J151" i="6"/>
  <c r="K151" i="6"/>
  <c r="H152" i="6"/>
  <c r="I152" i="6"/>
  <c r="J152" i="6"/>
  <c r="K152" i="6"/>
  <c r="H153" i="6"/>
  <c r="I153" i="6"/>
  <c r="J153" i="6"/>
  <c r="K153" i="6"/>
  <c r="H154" i="6"/>
  <c r="I154" i="6"/>
  <c r="J154" i="6"/>
  <c r="K154" i="6"/>
  <c r="H155" i="6"/>
  <c r="I155" i="6"/>
  <c r="J155" i="6"/>
  <c r="K155" i="6"/>
  <c r="H156" i="6"/>
  <c r="I156" i="6"/>
  <c r="J156" i="6"/>
  <c r="K156" i="6"/>
  <c r="H157" i="6"/>
  <c r="I157" i="6"/>
  <c r="J157" i="6"/>
  <c r="K157" i="6"/>
  <c r="H158" i="6"/>
  <c r="I158" i="6"/>
  <c r="J158" i="6"/>
  <c r="K158" i="6"/>
  <c r="H159" i="6"/>
  <c r="I159" i="6"/>
  <c r="J159" i="6"/>
  <c r="K159" i="6"/>
  <c r="H160" i="6"/>
  <c r="I160" i="6"/>
  <c r="J160" i="6"/>
  <c r="K160" i="6"/>
  <c r="H161" i="6"/>
  <c r="I161" i="6"/>
  <c r="J161" i="6"/>
  <c r="K161" i="6"/>
  <c r="H162" i="6"/>
  <c r="I162" i="6"/>
  <c r="J162" i="6"/>
  <c r="K162" i="6"/>
  <c r="H163" i="6"/>
  <c r="I163" i="6"/>
  <c r="J163" i="6"/>
  <c r="K163" i="6"/>
  <c r="H164" i="6"/>
  <c r="I164" i="6"/>
  <c r="J164" i="6"/>
  <c r="K164" i="6"/>
  <c r="H165" i="6"/>
  <c r="I165" i="6"/>
  <c r="J165" i="6"/>
  <c r="K165" i="6"/>
  <c r="H166" i="6"/>
  <c r="I166" i="6"/>
  <c r="J166" i="6"/>
  <c r="K166" i="6"/>
  <c r="H167" i="6"/>
  <c r="I167" i="6"/>
  <c r="J167" i="6"/>
  <c r="K167" i="6"/>
  <c r="H168" i="6"/>
  <c r="I168" i="6"/>
  <c r="J168" i="6"/>
  <c r="K168" i="6"/>
  <c r="H169" i="6"/>
  <c r="I169" i="6"/>
  <c r="J169" i="6"/>
  <c r="K169" i="6"/>
  <c r="H170" i="6"/>
  <c r="I170" i="6"/>
  <c r="J170" i="6"/>
  <c r="K170" i="6"/>
  <c r="H171" i="6"/>
  <c r="I171" i="6"/>
  <c r="J171" i="6"/>
  <c r="K171" i="6"/>
  <c r="H172" i="6"/>
  <c r="I172" i="6"/>
  <c r="J172" i="6"/>
  <c r="K172" i="6"/>
  <c r="H173" i="6"/>
  <c r="I173" i="6"/>
  <c r="J173" i="6"/>
  <c r="K173" i="6"/>
  <c r="H174" i="6"/>
  <c r="I174" i="6"/>
  <c r="J174" i="6"/>
  <c r="K174" i="6"/>
  <c r="H175" i="6"/>
  <c r="I175" i="6"/>
  <c r="J175" i="6"/>
  <c r="K175" i="6"/>
  <c r="H176" i="6"/>
  <c r="I176" i="6"/>
  <c r="J176" i="6"/>
  <c r="K176" i="6"/>
  <c r="H177" i="6"/>
  <c r="I177" i="6"/>
  <c r="J177" i="6"/>
  <c r="K177" i="6"/>
  <c r="H178" i="6"/>
  <c r="I178" i="6"/>
  <c r="J178" i="6"/>
  <c r="K178" i="6"/>
  <c r="H179" i="6"/>
  <c r="I179" i="6"/>
  <c r="J179" i="6"/>
  <c r="K179" i="6"/>
  <c r="H180" i="6"/>
  <c r="I180" i="6"/>
  <c r="J180" i="6"/>
  <c r="K180" i="6"/>
  <c r="H181" i="6"/>
  <c r="I181" i="6"/>
  <c r="J181" i="6"/>
  <c r="K181" i="6"/>
  <c r="H182" i="6"/>
  <c r="I182" i="6"/>
  <c r="J182" i="6"/>
  <c r="K182" i="6"/>
  <c r="H183" i="6"/>
  <c r="I183" i="6"/>
  <c r="J183" i="6"/>
  <c r="K183" i="6"/>
  <c r="H184" i="6"/>
  <c r="I184" i="6"/>
  <c r="J184" i="6"/>
  <c r="K184" i="6"/>
  <c r="H185" i="6"/>
  <c r="I185" i="6"/>
  <c r="J185" i="6"/>
  <c r="K185" i="6"/>
  <c r="H186" i="6"/>
  <c r="I186" i="6"/>
  <c r="J186" i="6"/>
  <c r="K186" i="6"/>
  <c r="H187" i="6"/>
  <c r="I187" i="6"/>
  <c r="J187" i="6"/>
  <c r="K187" i="6"/>
  <c r="H188" i="6"/>
  <c r="I188" i="6"/>
  <c r="J188" i="6"/>
  <c r="K188" i="6"/>
  <c r="H189" i="6"/>
  <c r="I189" i="6"/>
  <c r="J189" i="6"/>
  <c r="K189" i="6"/>
  <c r="H190" i="6"/>
  <c r="I190" i="6"/>
  <c r="J190" i="6"/>
  <c r="K190" i="6"/>
  <c r="H191" i="6"/>
  <c r="I191" i="6"/>
  <c r="J191" i="6"/>
  <c r="K191" i="6"/>
  <c r="H192" i="6"/>
  <c r="I192" i="6"/>
  <c r="J192" i="6"/>
  <c r="K192" i="6"/>
  <c r="H193" i="6"/>
  <c r="I193" i="6"/>
  <c r="J193" i="6"/>
  <c r="K193" i="6"/>
  <c r="H194" i="6"/>
  <c r="I194" i="6"/>
  <c r="J194" i="6"/>
  <c r="K194" i="6"/>
  <c r="H195" i="6"/>
  <c r="I195" i="6"/>
  <c r="J195" i="6"/>
  <c r="K195" i="6"/>
  <c r="H196" i="6"/>
  <c r="I196" i="6"/>
  <c r="J196" i="6"/>
  <c r="K196" i="6"/>
  <c r="H197" i="6"/>
  <c r="I197" i="6"/>
  <c r="J197" i="6"/>
  <c r="K197" i="6"/>
  <c r="H198" i="6"/>
  <c r="I198" i="6"/>
  <c r="J198" i="6"/>
  <c r="K198" i="6"/>
  <c r="H199" i="6"/>
  <c r="I199" i="6"/>
  <c r="J199" i="6"/>
  <c r="K199" i="6"/>
  <c r="H200" i="6"/>
  <c r="I200" i="6"/>
  <c r="J200" i="6"/>
  <c r="K200" i="6"/>
  <c r="H201" i="6"/>
  <c r="I201" i="6"/>
  <c r="J201" i="6"/>
  <c r="K201" i="6"/>
  <c r="H202" i="6"/>
  <c r="I202" i="6"/>
  <c r="J202" i="6"/>
  <c r="K202" i="6"/>
  <c r="H203" i="6"/>
  <c r="I203" i="6"/>
  <c r="J203" i="6"/>
  <c r="K203" i="6"/>
  <c r="H204" i="6"/>
  <c r="I204" i="6"/>
  <c r="J204" i="6"/>
  <c r="K204" i="6"/>
  <c r="H205" i="6"/>
  <c r="I205" i="6"/>
  <c r="J205" i="6"/>
  <c r="K205" i="6"/>
  <c r="H206" i="6"/>
  <c r="I206" i="6"/>
  <c r="J206" i="6"/>
  <c r="K206" i="6"/>
  <c r="H207" i="6"/>
  <c r="I207" i="6"/>
  <c r="J207" i="6"/>
  <c r="K207" i="6"/>
  <c r="H208" i="6"/>
  <c r="I208" i="6"/>
  <c r="J208" i="6"/>
  <c r="K208" i="6"/>
  <c r="H209" i="6"/>
  <c r="I209" i="6"/>
  <c r="J209" i="6"/>
  <c r="K209" i="6"/>
  <c r="H210" i="6"/>
  <c r="I210" i="6"/>
  <c r="J210" i="6"/>
  <c r="K210" i="6"/>
  <c r="H211" i="6"/>
  <c r="I211" i="6"/>
  <c r="J211" i="6"/>
  <c r="K211" i="6"/>
  <c r="H212" i="6"/>
  <c r="I212" i="6"/>
  <c r="J212" i="6"/>
  <c r="K212" i="6"/>
  <c r="H213" i="6"/>
  <c r="I213" i="6"/>
  <c r="J213" i="6"/>
  <c r="K213" i="6"/>
  <c r="H214" i="6"/>
  <c r="I214" i="6"/>
  <c r="J214" i="6"/>
  <c r="K214" i="6"/>
  <c r="H215" i="6"/>
  <c r="I215" i="6"/>
  <c r="J215" i="6"/>
  <c r="K215" i="6"/>
  <c r="H216" i="6"/>
  <c r="I216" i="6"/>
  <c r="J216" i="6"/>
  <c r="K216" i="6"/>
  <c r="H217" i="6"/>
  <c r="I217" i="6"/>
  <c r="J217" i="6"/>
  <c r="K217" i="6"/>
  <c r="H218" i="6"/>
  <c r="I218" i="6"/>
  <c r="J218" i="6"/>
  <c r="K218" i="6"/>
  <c r="H219" i="6"/>
  <c r="I219" i="6"/>
  <c r="J219" i="6"/>
  <c r="K219" i="6"/>
  <c r="H220" i="6"/>
  <c r="I220" i="6"/>
  <c r="J220" i="6"/>
  <c r="K220" i="6"/>
  <c r="H221" i="6"/>
  <c r="I221" i="6"/>
  <c r="J221" i="6"/>
  <c r="K221" i="6"/>
  <c r="H222" i="6"/>
  <c r="I222" i="6"/>
  <c r="J222" i="6"/>
  <c r="K222" i="6"/>
  <c r="H223" i="6"/>
  <c r="I223" i="6"/>
  <c r="J223" i="6"/>
  <c r="K223" i="6"/>
  <c r="H224" i="6"/>
  <c r="I224" i="6"/>
  <c r="J224" i="6"/>
  <c r="K224" i="6"/>
  <c r="H225" i="6"/>
  <c r="I225" i="6"/>
  <c r="J225" i="6"/>
  <c r="K225" i="6"/>
  <c r="H226" i="6"/>
  <c r="I226" i="6"/>
  <c r="J226" i="6"/>
  <c r="K226" i="6"/>
  <c r="H227" i="6"/>
  <c r="I227" i="6"/>
  <c r="J227" i="6"/>
  <c r="K227" i="6"/>
  <c r="H228" i="6"/>
  <c r="I228" i="6"/>
  <c r="J228" i="6"/>
  <c r="K228" i="6"/>
  <c r="H229" i="6"/>
  <c r="I229" i="6"/>
  <c r="J229" i="6"/>
  <c r="K229" i="6"/>
  <c r="H230" i="6"/>
  <c r="I230" i="6"/>
  <c r="J230" i="6"/>
  <c r="K230" i="6"/>
  <c r="H231" i="6"/>
  <c r="I231" i="6"/>
  <c r="J231" i="6"/>
  <c r="K231" i="6"/>
  <c r="H232" i="6"/>
  <c r="I232" i="6"/>
  <c r="J232" i="6"/>
  <c r="K232" i="6"/>
  <c r="H233" i="6"/>
  <c r="I233" i="6"/>
  <c r="J233" i="6"/>
  <c r="K233" i="6"/>
  <c r="H234" i="6"/>
  <c r="I234" i="6"/>
  <c r="J234" i="6"/>
  <c r="K234" i="6"/>
  <c r="H235" i="6"/>
  <c r="I235" i="6"/>
  <c r="J235" i="6"/>
  <c r="K235" i="6"/>
  <c r="H236" i="6"/>
  <c r="I236" i="6"/>
  <c r="J236" i="6"/>
  <c r="K236" i="6"/>
  <c r="H237" i="6"/>
  <c r="I237" i="6"/>
  <c r="J237" i="6"/>
  <c r="K237" i="6"/>
  <c r="H238" i="6"/>
  <c r="I238" i="6"/>
  <c r="J238" i="6"/>
  <c r="K238" i="6"/>
  <c r="H239" i="6"/>
  <c r="I239" i="6"/>
  <c r="J239" i="6"/>
  <c r="K239" i="6"/>
  <c r="H240" i="6"/>
  <c r="I240" i="6"/>
  <c r="J240" i="6"/>
  <c r="K240" i="6"/>
  <c r="H241" i="6"/>
  <c r="I241" i="6"/>
  <c r="J241" i="6"/>
  <c r="K241" i="6"/>
  <c r="H242" i="6"/>
  <c r="I242" i="6"/>
  <c r="J242" i="6"/>
  <c r="K242" i="6"/>
  <c r="H243" i="6"/>
  <c r="I243" i="6"/>
  <c r="J243" i="6"/>
  <c r="K243" i="6"/>
  <c r="H244" i="6"/>
  <c r="I244" i="6"/>
  <c r="J244" i="6"/>
  <c r="K244" i="6"/>
  <c r="H245" i="6"/>
  <c r="I245" i="6"/>
  <c r="J245" i="6"/>
  <c r="K245" i="6"/>
  <c r="H246" i="6"/>
  <c r="I246" i="6"/>
  <c r="J246" i="6"/>
  <c r="K246" i="6"/>
  <c r="H247" i="6"/>
  <c r="I247" i="6"/>
  <c r="J247" i="6"/>
  <c r="K247" i="6"/>
  <c r="H248" i="6"/>
  <c r="I248" i="6"/>
  <c r="J248" i="6"/>
  <c r="K248" i="6"/>
  <c r="H249" i="6"/>
  <c r="I249" i="6"/>
  <c r="J249" i="6"/>
  <c r="K249" i="6"/>
  <c r="H250" i="6"/>
  <c r="I250" i="6"/>
  <c r="J250" i="6"/>
  <c r="K250" i="6"/>
  <c r="H251" i="6"/>
  <c r="I251" i="6"/>
  <c r="J251" i="6"/>
  <c r="K251" i="6"/>
  <c r="H252" i="6"/>
  <c r="I252" i="6"/>
  <c r="J252" i="6"/>
  <c r="K252" i="6"/>
  <c r="H253" i="6"/>
  <c r="I253" i="6"/>
  <c r="J253" i="6"/>
  <c r="K253" i="6"/>
  <c r="H254" i="6"/>
  <c r="I254" i="6"/>
  <c r="J254" i="6"/>
  <c r="K254" i="6"/>
  <c r="H255" i="6"/>
  <c r="I255" i="6"/>
  <c r="J255" i="6"/>
  <c r="K255" i="6"/>
  <c r="H256" i="6"/>
  <c r="I256" i="6"/>
  <c r="J256" i="6"/>
  <c r="K256" i="6"/>
  <c r="H257" i="6"/>
  <c r="I257" i="6"/>
  <c r="J257" i="6"/>
  <c r="K257" i="6"/>
  <c r="H258" i="6"/>
  <c r="I258" i="6"/>
  <c r="J258" i="6"/>
  <c r="K258" i="6"/>
  <c r="H259" i="6"/>
  <c r="I259" i="6"/>
  <c r="J259" i="6"/>
  <c r="K259" i="6"/>
  <c r="H260" i="6"/>
  <c r="I260" i="6"/>
  <c r="J260" i="6"/>
  <c r="K260" i="6"/>
  <c r="H261" i="6"/>
  <c r="I261" i="6"/>
  <c r="J261" i="6"/>
  <c r="K261" i="6"/>
  <c r="H262" i="6"/>
  <c r="I262" i="6"/>
  <c r="J262" i="6"/>
  <c r="K262" i="6"/>
  <c r="H263" i="6"/>
  <c r="I263" i="6"/>
  <c r="J263" i="6"/>
  <c r="K263" i="6"/>
  <c r="H264" i="6"/>
  <c r="I264" i="6"/>
  <c r="J264" i="6"/>
  <c r="K264" i="6"/>
  <c r="H265" i="6"/>
  <c r="I265" i="6"/>
  <c r="J265" i="6"/>
  <c r="K265" i="6"/>
  <c r="H266" i="6"/>
  <c r="I266" i="6"/>
  <c r="J266" i="6"/>
  <c r="K266" i="6"/>
  <c r="H267" i="6"/>
  <c r="I267" i="6"/>
  <c r="J267" i="6"/>
  <c r="K267" i="6"/>
  <c r="H268" i="6"/>
  <c r="I268" i="6"/>
  <c r="J268" i="6"/>
  <c r="K268" i="6"/>
  <c r="H269" i="6"/>
  <c r="I269" i="6"/>
  <c r="J269" i="6"/>
  <c r="K269" i="6"/>
  <c r="H270" i="6"/>
  <c r="I270" i="6"/>
  <c r="J270" i="6"/>
  <c r="K270" i="6"/>
  <c r="H271" i="6"/>
  <c r="I271" i="6"/>
  <c r="J271" i="6"/>
  <c r="K271" i="6"/>
  <c r="H272" i="6"/>
  <c r="I272" i="6"/>
  <c r="J272" i="6"/>
  <c r="K272" i="6"/>
  <c r="H273" i="6"/>
  <c r="I273" i="6"/>
  <c r="J273" i="6"/>
  <c r="K273" i="6"/>
  <c r="H274" i="6"/>
  <c r="I274" i="6"/>
  <c r="J274" i="6"/>
  <c r="K274" i="6"/>
  <c r="H275" i="6"/>
  <c r="I275" i="6"/>
  <c r="J275" i="6"/>
  <c r="K275" i="6"/>
  <c r="I3" i="6"/>
  <c r="J3" i="6"/>
  <c r="K3" i="6"/>
  <c r="H3" i="6"/>
  <c r="J4" i="4"/>
  <c r="J5" i="4"/>
  <c r="J6" i="4"/>
  <c r="J7" i="4"/>
  <c r="J8" i="4"/>
  <c r="J9" i="4"/>
  <c r="J10" i="4"/>
  <c r="J11" i="4"/>
  <c r="J3" i="4"/>
  <c r="K89" i="3" l="1"/>
  <c r="J89" i="3"/>
  <c r="I89" i="3"/>
  <c r="H89" i="3"/>
  <c r="K88" i="3"/>
  <c r="J88" i="3"/>
  <c r="I88" i="3"/>
  <c r="H88" i="3"/>
  <c r="K87" i="3"/>
  <c r="J87" i="3"/>
  <c r="I87" i="3"/>
  <c r="H87" i="3"/>
  <c r="K86" i="3"/>
  <c r="J86" i="3"/>
  <c r="I86" i="3"/>
  <c r="H86" i="3"/>
  <c r="K85" i="3"/>
  <c r="J85" i="3"/>
  <c r="I85" i="3"/>
  <c r="H85" i="3"/>
  <c r="K84" i="3"/>
  <c r="J84" i="3"/>
  <c r="I84" i="3"/>
  <c r="H84" i="3"/>
  <c r="K83" i="3"/>
  <c r="J83" i="3"/>
  <c r="I83" i="3"/>
  <c r="H83" i="3"/>
  <c r="K82" i="3"/>
  <c r="J82" i="3"/>
  <c r="I82" i="3"/>
  <c r="H82" i="3"/>
  <c r="K81" i="3"/>
  <c r="J81" i="3"/>
  <c r="I81" i="3"/>
  <c r="H81" i="3"/>
  <c r="K80" i="3"/>
  <c r="J80" i="3"/>
  <c r="I80" i="3"/>
  <c r="H80" i="3"/>
  <c r="K79" i="3"/>
  <c r="J79" i="3"/>
  <c r="I79" i="3"/>
  <c r="H79" i="3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H81" i="1"/>
  <c r="I81" i="1"/>
  <c r="J81" i="1"/>
  <c r="H82" i="1"/>
  <c r="I82" i="1"/>
  <c r="J82" i="1"/>
  <c r="H83" i="1"/>
  <c r="I83" i="1"/>
  <c r="J83" i="1"/>
  <c r="K83" i="1"/>
  <c r="H84" i="1"/>
  <c r="I84" i="1"/>
  <c r="J84" i="1"/>
  <c r="K84" i="1"/>
  <c r="H85" i="1"/>
  <c r="I85" i="1"/>
  <c r="J85" i="1"/>
  <c r="K85" i="1"/>
  <c r="H86" i="1"/>
  <c r="I86" i="1"/>
  <c r="J86" i="1"/>
  <c r="K86" i="1"/>
  <c r="H87" i="1"/>
  <c r="I87" i="1"/>
  <c r="J87" i="1"/>
  <c r="K87" i="1"/>
  <c r="H88" i="1"/>
  <c r="I88" i="1"/>
  <c r="J88" i="1"/>
  <c r="K88" i="1"/>
  <c r="H89" i="1"/>
  <c r="I89" i="1"/>
  <c r="J89" i="1"/>
  <c r="K89" i="1"/>
  <c r="H90" i="1"/>
  <c r="I90" i="1"/>
  <c r="J90" i="1"/>
  <c r="K90" i="1"/>
  <c r="H91" i="1"/>
  <c r="I91" i="1"/>
  <c r="J91" i="1"/>
  <c r="K91" i="1"/>
  <c r="H92" i="1"/>
  <c r="I92" i="1"/>
  <c r="J92" i="1"/>
  <c r="K92" i="1"/>
  <c r="H93" i="1"/>
  <c r="I93" i="1"/>
  <c r="J93" i="1"/>
  <c r="K93" i="1"/>
  <c r="H94" i="1"/>
  <c r="I94" i="1"/>
  <c r="J94" i="1"/>
  <c r="K94" i="1"/>
  <c r="H95" i="1"/>
  <c r="I95" i="1"/>
  <c r="J95" i="1"/>
  <c r="K95" i="1"/>
  <c r="H96" i="1"/>
  <c r="I96" i="1"/>
  <c r="J96" i="1"/>
  <c r="K96" i="1"/>
  <c r="H97" i="1"/>
  <c r="I97" i="1"/>
  <c r="J97" i="1"/>
  <c r="K97" i="1"/>
  <c r="H98" i="1"/>
  <c r="I98" i="1"/>
  <c r="J98" i="1"/>
  <c r="K98" i="1"/>
  <c r="H99" i="1"/>
  <c r="I99" i="1"/>
  <c r="J99" i="1"/>
  <c r="K99" i="1"/>
  <c r="H100" i="1"/>
  <c r="I100" i="1"/>
  <c r="J100" i="1"/>
  <c r="K100" i="1"/>
  <c r="H101" i="1"/>
  <c r="I101" i="1"/>
  <c r="J101" i="1"/>
  <c r="K101" i="1"/>
  <c r="H102" i="1"/>
  <c r="I102" i="1"/>
  <c r="J102" i="1"/>
  <c r="K102" i="1"/>
  <c r="H103" i="1"/>
  <c r="I103" i="1"/>
  <c r="J103" i="1"/>
  <c r="K103" i="1"/>
  <c r="H104" i="1"/>
  <c r="I104" i="1"/>
  <c r="J104" i="1"/>
  <c r="K104" i="1"/>
  <c r="H105" i="1"/>
  <c r="I105" i="1"/>
  <c r="J105" i="1"/>
  <c r="K105" i="1"/>
  <c r="H106" i="1"/>
  <c r="I106" i="1"/>
  <c r="J106" i="1"/>
  <c r="K106" i="1"/>
  <c r="H107" i="1"/>
  <c r="I107" i="1"/>
  <c r="J107" i="1"/>
  <c r="K107" i="1"/>
  <c r="H108" i="1"/>
  <c r="I108" i="1"/>
  <c r="J108" i="1"/>
  <c r="K108" i="1"/>
  <c r="H109" i="1"/>
  <c r="I109" i="1"/>
  <c r="J109" i="1"/>
  <c r="K109" i="1"/>
  <c r="H110" i="1"/>
  <c r="I110" i="1"/>
  <c r="J110" i="1"/>
  <c r="K110" i="1"/>
  <c r="H111" i="1"/>
  <c r="I111" i="1"/>
  <c r="J111" i="1"/>
  <c r="K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J80" i="1"/>
  <c r="H80" i="1"/>
  <c r="I80" i="1"/>
  <c r="J79" i="1"/>
  <c r="H79" i="1"/>
  <c r="I79" i="1"/>
  <c r="J78" i="1"/>
  <c r="H78" i="1"/>
  <c r="I78" i="1"/>
  <c r="J77" i="1"/>
  <c r="H77" i="1"/>
  <c r="I77" i="1"/>
  <c r="J76" i="1"/>
  <c r="H76" i="1"/>
  <c r="I76" i="1"/>
  <c r="J75" i="1"/>
  <c r="H75" i="1"/>
  <c r="I75" i="1"/>
  <c r="J74" i="1"/>
  <c r="H74" i="1"/>
  <c r="I74" i="1"/>
  <c r="J73" i="1"/>
  <c r="H73" i="1"/>
  <c r="I73" i="1"/>
  <c r="J72" i="1"/>
  <c r="H72" i="1"/>
  <c r="I72" i="1"/>
  <c r="K71" i="1"/>
  <c r="J71" i="1"/>
  <c r="H71" i="1"/>
  <c r="I71" i="1"/>
  <c r="K70" i="1"/>
  <c r="J70" i="1"/>
  <c r="H70" i="1"/>
  <c r="I70" i="1"/>
  <c r="K69" i="1"/>
  <c r="J69" i="1"/>
  <c r="H69" i="1"/>
  <c r="I69" i="1"/>
  <c r="K68" i="1"/>
  <c r="J68" i="1"/>
  <c r="H68" i="1"/>
  <c r="I68" i="1"/>
  <c r="K67" i="1"/>
  <c r="J67" i="1"/>
  <c r="H67" i="1"/>
  <c r="I67" i="1"/>
  <c r="K66" i="1"/>
  <c r="J66" i="1"/>
  <c r="H66" i="1"/>
  <c r="I66" i="1"/>
  <c r="K65" i="1"/>
  <c r="J65" i="1"/>
  <c r="H65" i="1"/>
  <c r="I65" i="1"/>
  <c r="K64" i="1"/>
  <c r="J64" i="1"/>
  <c r="H64" i="1"/>
  <c r="I64" i="1"/>
  <c r="K63" i="1"/>
  <c r="J63" i="1"/>
  <c r="H63" i="1"/>
  <c r="I63" i="1"/>
  <c r="K62" i="1"/>
  <c r="J62" i="1"/>
  <c r="H62" i="1"/>
  <c r="I62" i="1"/>
  <c r="K61" i="1"/>
  <c r="J61" i="1"/>
  <c r="H61" i="1"/>
  <c r="I61" i="1"/>
  <c r="K60" i="1"/>
  <c r="J60" i="1"/>
  <c r="H60" i="1"/>
  <c r="I60" i="1"/>
  <c r="K59" i="1"/>
  <c r="J59" i="1"/>
  <c r="H59" i="1"/>
  <c r="I59" i="1"/>
  <c r="K58" i="1"/>
  <c r="J58" i="1"/>
  <c r="H58" i="1"/>
  <c r="I58" i="1"/>
  <c r="K57" i="1"/>
  <c r="J57" i="1"/>
  <c r="H57" i="1"/>
  <c r="I57" i="1"/>
  <c r="K56" i="1"/>
  <c r="J56" i="1"/>
  <c r="H56" i="1"/>
  <c r="I56" i="1"/>
  <c r="K55" i="1"/>
  <c r="J55" i="1"/>
  <c r="H55" i="1"/>
  <c r="I55" i="1"/>
  <c r="K54" i="1"/>
  <c r="J54" i="1"/>
  <c r="H54" i="1"/>
  <c r="I54" i="1"/>
  <c r="K53" i="1"/>
  <c r="J53" i="1"/>
  <c r="H53" i="1"/>
  <c r="I53" i="1"/>
  <c r="K52" i="1"/>
  <c r="J52" i="1"/>
  <c r="H52" i="1"/>
  <c r="I52" i="1"/>
  <c r="K51" i="1"/>
  <c r="J51" i="1"/>
  <c r="H51" i="1"/>
  <c r="I51" i="1"/>
  <c r="K50" i="1"/>
  <c r="J50" i="1"/>
  <c r="H50" i="1"/>
  <c r="I50" i="1"/>
  <c r="K49" i="1"/>
  <c r="J49" i="1"/>
  <c r="H49" i="1"/>
  <c r="I49" i="1"/>
  <c r="K48" i="1"/>
  <c r="J48" i="1"/>
  <c r="H48" i="1"/>
  <c r="I48" i="1"/>
  <c r="K47" i="1"/>
  <c r="J47" i="1"/>
  <c r="H47" i="1"/>
  <c r="I47" i="1"/>
  <c r="K46" i="1"/>
  <c r="J46" i="1"/>
  <c r="H46" i="1"/>
  <c r="I46" i="1"/>
  <c r="K45" i="1"/>
  <c r="J45" i="1"/>
  <c r="H45" i="1"/>
  <c r="I45" i="1"/>
  <c r="K44" i="1"/>
  <c r="J44" i="1"/>
  <c r="H44" i="1"/>
  <c r="I44" i="1"/>
  <c r="K43" i="1"/>
  <c r="J43" i="1"/>
  <c r="H43" i="1"/>
  <c r="I43" i="1"/>
  <c r="J42" i="1"/>
  <c r="H42" i="1"/>
  <c r="I42" i="1"/>
  <c r="J41" i="1"/>
  <c r="H41" i="1"/>
  <c r="I41" i="1"/>
  <c r="J40" i="1"/>
  <c r="H40" i="1"/>
  <c r="I40" i="1"/>
  <c r="J39" i="1"/>
  <c r="H39" i="1"/>
  <c r="I39" i="1"/>
  <c r="J38" i="1"/>
  <c r="H38" i="1"/>
  <c r="I38" i="1"/>
  <c r="J37" i="1"/>
  <c r="H37" i="1"/>
  <c r="I37" i="1"/>
  <c r="J36" i="1"/>
  <c r="H36" i="1"/>
  <c r="I36" i="1"/>
  <c r="J35" i="1"/>
  <c r="H35" i="1"/>
  <c r="I35" i="1"/>
  <c r="J34" i="1"/>
  <c r="H34" i="1"/>
  <c r="I34" i="1"/>
  <c r="J33" i="1"/>
  <c r="H33" i="1"/>
  <c r="I33" i="1"/>
  <c r="J32" i="1"/>
  <c r="H32" i="1"/>
  <c r="I32" i="1"/>
  <c r="K31" i="1"/>
  <c r="J31" i="1"/>
  <c r="H31" i="1"/>
  <c r="I31" i="1"/>
  <c r="K30" i="1"/>
  <c r="J30" i="1"/>
  <c r="H30" i="1"/>
  <c r="I30" i="1"/>
  <c r="K29" i="1"/>
  <c r="J29" i="1"/>
  <c r="H29" i="1"/>
  <c r="I29" i="1"/>
  <c r="K28" i="1"/>
  <c r="J28" i="1"/>
  <c r="H28" i="1"/>
  <c r="I28" i="1"/>
  <c r="K27" i="1"/>
  <c r="J27" i="1"/>
  <c r="H27" i="1"/>
  <c r="I27" i="1"/>
  <c r="K26" i="1"/>
  <c r="J26" i="1"/>
  <c r="H26" i="1"/>
  <c r="I26" i="1"/>
  <c r="K25" i="1"/>
  <c r="J25" i="1"/>
  <c r="H25" i="1"/>
  <c r="I25" i="1"/>
  <c r="K24" i="1"/>
  <c r="J24" i="1"/>
  <c r="H24" i="1"/>
  <c r="I24" i="1"/>
  <c r="K23" i="1"/>
  <c r="J23" i="1"/>
  <c r="H23" i="1"/>
  <c r="I23" i="1"/>
  <c r="K22" i="1"/>
  <c r="J22" i="1"/>
  <c r="H22" i="1"/>
  <c r="I22" i="1"/>
  <c r="K21" i="1"/>
  <c r="J21" i="1"/>
  <c r="H21" i="1"/>
  <c r="I21" i="1"/>
  <c r="K20" i="1"/>
  <c r="J20" i="1"/>
  <c r="H20" i="1"/>
  <c r="I20" i="1"/>
  <c r="K19" i="1"/>
  <c r="J19" i="1"/>
  <c r="H19" i="1"/>
  <c r="I19" i="1"/>
  <c r="K18" i="1"/>
  <c r="J18" i="1"/>
  <c r="H18" i="1"/>
  <c r="I18" i="1"/>
  <c r="K17" i="1"/>
  <c r="J17" i="1"/>
  <c r="H17" i="1"/>
  <c r="I17" i="1"/>
  <c r="K16" i="1"/>
  <c r="J16" i="1"/>
  <c r="H16" i="1"/>
  <c r="I16" i="1"/>
  <c r="K15" i="1"/>
  <c r="J15" i="1"/>
  <c r="H15" i="1"/>
  <c r="I15" i="1"/>
  <c r="K14" i="1"/>
  <c r="J14" i="1"/>
  <c r="H14" i="1"/>
  <c r="I14" i="1"/>
  <c r="K13" i="1"/>
  <c r="J13" i="1"/>
  <c r="H13" i="1"/>
  <c r="I13" i="1"/>
  <c r="K12" i="1"/>
  <c r="J12" i="1"/>
  <c r="H12" i="1"/>
  <c r="I12" i="1"/>
  <c r="K11" i="1"/>
  <c r="J11" i="1"/>
  <c r="H11" i="1"/>
  <c r="I11" i="1"/>
  <c r="K10" i="1"/>
  <c r="J10" i="1"/>
  <c r="H10" i="1"/>
  <c r="I10" i="1"/>
  <c r="K9" i="1"/>
  <c r="J9" i="1"/>
  <c r="H9" i="1"/>
  <c r="I9" i="1"/>
  <c r="K8" i="1"/>
  <c r="J8" i="1"/>
  <c r="H8" i="1"/>
  <c r="I8" i="1"/>
  <c r="K7" i="1"/>
  <c r="J7" i="1"/>
  <c r="H7" i="1"/>
  <c r="I7" i="1"/>
  <c r="K6" i="1"/>
  <c r="J6" i="1"/>
  <c r="H6" i="1"/>
  <c r="I6" i="1"/>
  <c r="K5" i="1"/>
  <c r="J5" i="1"/>
  <c r="H5" i="1"/>
  <c r="I5" i="1"/>
  <c r="K4" i="1"/>
  <c r="J4" i="1"/>
  <c r="H4" i="1"/>
  <c r="I4" i="1"/>
  <c r="K3" i="1"/>
  <c r="J3" i="1"/>
  <c r="H3" i="1"/>
  <c r="I3" i="1"/>
</calcChain>
</file>

<file path=xl/sharedStrings.xml><?xml version="1.0" encoding="utf-8"?>
<sst xmlns="http://schemas.openxmlformats.org/spreadsheetml/2006/main" count="921" uniqueCount="61">
  <si>
    <t>region</t>
  </si>
  <si>
    <t>year</t>
  </si>
  <si>
    <t>central</t>
  </si>
  <si>
    <t>short</t>
  </si>
  <si>
    <t>long</t>
  </si>
  <si>
    <t>ons 2014 snpp</t>
  </si>
  <si>
    <t>East of England</t>
  </si>
  <si>
    <t>London</t>
  </si>
  <si>
    <t>South East</t>
  </si>
  <si>
    <t>dclg 2014</t>
  </si>
  <si>
    <t>change</t>
  </si>
  <si>
    <t>annualised</t>
  </si>
  <si>
    <t>ons</t>
  </si>
  <si>
    <t>East Midlands</t>
  </si>
  <si>
    <t>North East</t>
  </si>
  <si>
    <t>North West</t>
  </si>
  <si>
    <t>Northern Ireland</t>
  </si>
  <si>
    <t>Scotland</t>
  </si>
  <si>
    <t>South West</t>
  </si>
  <si>
    <t>Wales</t>
  </si>
  <si>
    <t>West Midlands</t>
  </si>
  <si>
    <t>Yorkshire and The Humber</t>
  </si>
  <si>
    <t>age</t>
  </si>
  <si>
    <t>dclg</t>
  </si>
  <si>
    <t>difference</t>
  </si>
  <si>
    <t>Total Population</t>
  </si>
  <si>
    <t>Total Population (millions)</t>
  </si>
  <si>
    <t>Regional Total Populations</t>
  </si>
  <si>
    <t>Total Households</t>
  </si>
  <si>
    <t>Total Households (millions)</t>
  </si>
  <si>
    <t>Figure 6: Population 2039, East of England</t>
  </si>
  <si>
    <t>Figure 5: Projected population, East of England</t>
  </si>
  <si>
    <t>Figure 7: Annualised household change East of England</t>
  </si>
  <si>
    <t>Data for figure 7</t>
  </si>
  <si>
    <t>Figure 9: Projected population, South East</t>
  </si>
  <si>
    <t>Figure 10: Population 2039, South East</t>
  </si>
  <si>
    <t>Figure 11: Annualised household change, South East</t>
  </si>
  <si>
    <t>Data for figure 11</t>
  </si>
  <si>
    <t>Domestic net migration, London</t>
  </si>
  <si>
    <t>Figure 1: Net migration from London to the rest of the UK, 2002-2016</t>
  </si>
  <si>
    <t>Net</t>
  </si>
  <si>
    <t>Net (000)</t>
  </si>
  <si>
    <t>Figure 2: 25-year annualised growth 2014-2039</t>
  </si>
  <si>
    <t>Figure 3: Annualised household growth 2014-2039</t>
  </si>
  <si>
    <t>Figure 4: Annualised household growth 2014-2039</t>
  </si>
  <si>
    <t>Annualised household growth 2014-2039 (thousands)</t>
  </si>
  <si>
    <t>GLA 2016-based population projections</t>
  </si>
  <si>
    <t>Explanatory note and results for the Wider South East</t>
  </si>
  <si>
    <t>Copyright:</t>
  </si>
  <si>
    <t>GLA, 2016-based demographic projections</t>
  </si>
  <si>
    <t>DCLG, 2014-based household projections</t>
  </si>
  <si>
    <t>ONS, 2014-based sub-national population projections</t>
  </si>
  <si>
    <t>This workbook contains data and charts included in GLA Update xxxxx</t>
  </si>
  <si>
    <t>The full 2016-based projections dataset is available to download from the London Datastore</t>
  </si>
  <si>
    <t>Release date:</t>
  </si>
  <si>
    <t xml:space="preserve"> 10 July 2017</t>
  </si>
  <si>
    <t>NA</t>
  </si>
  <si>
    <t>Average regional change 2014-2039 (thousands)</t>
  </si>
  <si>
    <t>gla central</t>
  </si>
  <si>
    <t>gal central</t>
  </si>
  <si>
    <t>Intelligence Update 07-2017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</si>
</sst>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"/>
    <numFmt numFmtId="168" formatCode="0.00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5" fontId="0" fillId="0" borderId="0" xfId="1" applyNumberFormat="1" applyFont="1"/>
    <xf numFmtId="166" fontId="0" fillId="0" borderId="0" xfId="2" applyNumberFormat="1" applyFont="1"/>
    <xf numFmtId="1" fontId="0" fillId="0" borderId="0" xfId="0" applyNumberFormat="1"/>
    <xf numFmtId="0" fontId="0" fillId="0" borderId="1" xfId="0" applyBorder="1"/>
    <xf numFmtId="2" fontId="0" fillId="0" borderId="0" xfId="0" applyNumberFormat="1"/>
    <xf numFmtId="2" fontId="0" fillId="0" borderId="1" xfId="0" applyNumberFormat="1" applyBorder="1"/>
    <xf numFmtId="167" fontId="0" fillId="0" borderId="0" xfId="0" applyNumberFormat="1"/>
    <xf numFmtId="1" fontId="0" fillId="0" borderId="1" xfId="0" applyNumberFormat="1" applyBorder="1"/>
    <xf numFmtId="0" fontId="0" fillId="0" borderId="2" xfId="0" applyBorder="1"/>
    <xf numFmtId="1" fontId="0" fillId="0" borderId="2" xfId="0" applyNumberFormat="1" applyBorder="1"/>
    <xf numFmtId="1" fontId="0" fillId="0" borderId="3" xfId="0" applyNumberFormat="1" applyBorder="1"/>
    <xf numFmtId="2" fontId="0" fillId="0" borderId="2" xfId="0" applyNumberFormat="1" applyBorder="1"/>
    <xf numFmtId="2" fontId="0" fillId="0" borderId="3" xfId="0" applyNumberFormat="1" applyBorder="1"/>
    <xf numFmtId="0" fontId="0" fillId="0" borderId="0" xfId="0" applyAlignment="1">
      <alignment horizontal="right"/>
    </xf>
    <xf numFmtId="0" fontId="2" fillId="0" borderId="0" xfId="0" applyFont="1"/>
    <xf numFmtId="0" fontId="2" fillId="0" borderId="1" xfId="0" applyFont="1" applyBorder="1"/>
    <xf numFmtId="165" fontId="0" fillId="0" borderId="2" xfId="1" applyNumberFormat="1" applyFont="1" applyBorder="1"/>
    <xf numFmtId="0" fontId="0" fillId="0" borderId="3" xfId="0" applyBorder="1"/>
    <xf numFmtId="0" fontId="2" fillId="0" borderId="3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/>
    <xf numFmtId="9" fontId="0" fillId="0" borderId="0" xfId="2" applyFont="1"/>
    <xf numFmtId="3" fontId="0" fillId="0" borderId="0" xfId="1" applyNumberFormat="1" applyFont="1"/>
    <xf numFmtId="168" fontId="0" fillId="0" borderId="0" xfId="2" applyNumberFormat="1" applyFo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'domestic migration'!$A$3:$A$17</c:f>
              <c:numCache>
                <c:formatCode>General</c:formatCode>
                <c:ptCount val="1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</c:numCache>
            </c:numRef>
          </c:cat>
          <c:val>
            <c:numRef>
              <c:f>'domestic migration'!$C$3:$C$17</c:f>
              <c:numCache>
                <c:formatCode>General</c:formatCode>
                <c:ptCount val="15"/>
                <c:pt idx="0">
                  <c:v>-89.081662699999995</c:v>
                </c:pt>
                <c:pt idx="1">
                  <c:v>-103.11336440000001</c:v>
                </c:pt>
                <c:pt idx="2">
                  <c:v>-110.2611517</c:v>
                </c:pt>
                <c:pt idx="3">
                  <c:v>-84.848712300000003</c:v>
                </c:pt>
                <c:pt idx="4">
                  <c:v>-76.729996499999999</c:v>
                </c:pt>
                <c:pt idx="5">
                  <c:v>-77.280662899999996</c:v>
                </c:pt>
                <c:pt idx="6">
                  <c:v>-67.663829399999997</c:v>
                </c:pt>
                <c:pt idx="7">
                  <c:v>-31.920918399999998</c:v>
                </c:pt>
                <c:pt idx="8">
                  <c:v>-42.604739699999996</c:v>
                </c:pt>
                <c:pt idx="9">
                  <c:v>-40.3515801</c:v>
                </c:pt>
                <c:pt idx="10">
                  <c:v>-51.697871800000001</c:v>
                </c:pt>
                <c:pt idx="11">
                  <c:v>-55.027275400000001</c:v>
                </c:pt>
                <c:pt idx="12">
                  <c:v>-68.633949900000005</c:v>
                </c:pt>
                <c:pt idx="13">
                  <c:v>-77.534312700000001</c:v>
                </c:pt>
                <c:pt idx="14">
                  <c:v>-93.302000000000007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0-4234-8D4F-51126D769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4959784"/>
        <c:axId val="364960112"/>
      </c:lineChart>
      <c:catAx>
        <c:axId val="364959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960112"/>
        <c:crossesAt val="-120"/>
        <c:auto val="1"/>
        <c:lblAlgn val="ctr"/>
        <c:lblOffset val="100"/>
        <c:noMultiLvlLbl val="0"/>
      </c:catAx>
      <c:valAx>
        <c:axId val="364960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Net</a:t>
                </a:r>
                <a:r>
                  <a:rPr lang="en-US" baseline="0"/>
                  <a:t> domestic migration (000)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959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'wse population'!$C$2:$F$2</c:f>
              <c:strCache>
                <c:ptCount val="4"/>
                <c:pt idx="0">
                  <c:v>short</c:v>
                </c:pt>
                <c:pt idx="1">
                  <c:v>central</c:v>
                </c:pt>
                <c:pt idx="2">
                  <c:v>long</c:v>
                </c:pt>
                <c:pt idx="3">
                  <c:v>ons</c:v>
                </c:pt>
              </c:strCache>
            </c:strRef>
          </c:cat>
          <c:val>
            <c:numRef>
              <c:f>'wse population'!$C$111:$F$111</c:f>
              <c:numCache>
                <c:formatCode>0</c:formatCode>
                <c:ptCount val="4"/>
                <c:pt idx="0">
                  <c:v>10434412.517630801</c:v>
                </c:pt>
                <c:pt idx="1">
                  <c:v>10486486.586896</c:v>
                </c:pt>
                <c:pt idx="2">
                  <c:v>10493648.165394999</c:v>
                </c:pt>
                <c:pt idx="3">
                  <c:v>10508430.16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3-4D47-A10D-A7A1EA87FA2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65141504"/>
        <c:axId val="165148544"/>
      </c:barChart>
      <c:catAx>
        <c:axId val="16514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48544"/>
        <c:crosses val="autoZero"/>
        <c:auto val="1"/>
        <c:lblAlgn val="ctr"/>
        <c:lblOffset val="100"/>
        <c:noMultiLvlLbl val="0"/>
      </c:catAx>
      <c:valAx>
        <c:axId val="16514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41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'East of England Charts'!$M$33</c:f>
              <c:strCache>
                <c:ptCount val="1"/>
                <c:pt idx="0">
                  <c:v>annualised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'South East Charts'!$N$29:$Q$29</c:f>
              <c:strCache>
                <c:ptCount val="4"/>
                <c:pt idx="0">
                  <c:v>short</c:v>
                </c:pt>
                <c:pt idx="1">
                  <c:v>central</c:v>
                </c:pt>
                <c:pt idx="2">
                  <c:v>long</c:v>
                </c:pt>
                <c:pt idx="3">
                  <c:v>dclg 2014</c:v>
                </c:pt>
              </c:strCache>
            </c:strRef>
          </c:cat>
          <c:val>
            <c:numRef>
              <c:f>'South East Charts'!$N$33:$Q$33</c:f>
              <c:numCache>
                <c:formatCode>_(* #,##0_);_(* \(#,##0\);_(* "-"??_);_(@_)</c:formatCode>
                <c:ptCount val="4"/>
                <c:pt idx="0">
                  <c:v>35600.878561330814</c:v>
                </c:pt>
                <c:pt idx="1">
                  <c:v>37236.001311326399</c:v>
                </c:pt>
                <c:pt idx="2">
                  <c:v>37252.184487263185</c:v>
                </c:pt>
                <c:pt idx="3">
                  <c:v>37007.814045364408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77-4B81-A97E-439E17D705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1739392"/>
        <c:axId val="171754624"/>
      </c:barChart>
      <c:catAx>
        <c:axId val="1717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54624"/>
        <c:crosses val="autoZero"/>
        <c:auto val="1"/>
        <c:lblAlgn val="ctr"/>
        <c:lblOffset val="100"/>
        <c:noMultiLvlLbl val="0"/>
      </c:catAx>
      <c:valAx>
        <c:axId val="17175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Households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crossAx val="171739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'age structure'!$I$2</c:f>
              <c:strCache>
                <c:ptCount val="1"/>
                <c:pt idx="0">
                  <c:v>central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'age structure'!$B$3:$B$92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'age structure'!$I$185:$I$274</c:f>
              <c:numCache>
                <c:formatCode>General</c:formatCode>
                <c:ptCount val="90"/>
                <c:pt idx="0">
                  <c:v>109.02585079357</c:v>
                </c:pt>
                <c:pt idx="1">
                  <c:v>110.03337750308999</c:v>
                </c:pt>
                <c:pt idx="2">
                  <c:v>111.000480928667</c:v>
                </c:pt>
                <c:pt idx="3">
                  <c:v>111.745419750577</c:v>
                </c:pt>
                <c:pt idx="4">
                  <c:v>112.304272213614</c:v>
                </c:pt>
                <c:pt idx="5">
                  <c:v>112.69968311754801</c:v>
                </c:pt>
                <c:pt idx="6">
                  <c:v>112.995390167924</c:v>
                </c:pt>
                <c:pt idx="7">
                  <c:v>113.344683017584</c:v>
                </c:pt>
                <c:pt idx="8">
                  <c:v>113.769882748954</c:v>
                </c:pt>
                <c:pt idx="9">
                  <c:v>114.262043385075</c:v>
                </c:pt>
                <c:pt idx="10">
                  <c:v>114.764927857145</c:v>
                </c:pt>
                <c:pt idx="11">
                  <c:v>115.27248085541899</c:v>
                </c:pt>
                <c:pt idx="12">
                  <c:v>115.95565491273</c:v>
                </c:pt>
                <c:pt idx="13">
                  <c:v>116.328681112485</c:v>
                </c:pt>
                <c:pt idx="14">
                  <c:v>116.85808647627201</c:v>
                </c:pt>
                <c:pt idx="15">
                  <c:v>117.54514900905801</c:v>
                </c:pt>
                <c:pt idx="16">
                  <c:v>118.17044869799101</c:v>
                </c:pt>
                <c:pt idx="17">
                  <c:v>119.039063842761</c:v>
                </c:pt>
                <c:pt idx="18">
                  <c:v>119.439798595414</c:v>
                </c:pt>
                <c:pt idx="19">
                  <c:v>117.3749569629</c:v>
                </c:pt>
                <c:pt idx="20">
                  <c:v>116.13584515402799</c:v>
                </c:pt>
                <c:pt idx="21">
                  <c:v>117.27066342739599</c:v>
                </c:pt>
                <c:pt idx="22">
                  <c:v>118.26606004542499</c:v>
                </c:pt>
                <c:pt idx="23">
                  <c:v>119.711895981796</c:v>
                </c:pt>
                <c:pt idx="24">
                  <c:v>120.000530841963</c:v>
                </c:pt>
                <c:pt idx="25">
                  <c:v>119.80673626780199</c:v>
                </c:pt>
                <c:pt idx="26">
                  <c:v>121.37382175577601</c:v>
                </c:pt>
                <c:pt idx="27">
                  <c:v>124.13839288480001</c:v>
                </c:pt>
                <c:pt idx="28">
                  <c:v>123.61411357377601</c:v>
                </c:pt>
                <c:pt idx="29">
                  <c:v>122.557945989236</c:v>
                </c:pt>
                <c:pt idx="30">
                  <c:v>121.63427069726801</c:v>
                </c:pt>
                <c:pt idx="31">
                  <c:v>122.752035021506</c:v>
                </c:pt>
                <c:pt idx="32">
                  <c:v>120.98184861937399</c:v>
                </c:pt>
                <c:pt idx="33">
                  <c:v>120.247174178341</c:v>
                </c:pt>
                <c:pt idx="34">
                  <c:v>118.12255453431301</c:v>
                </c:pt>
                <c:pt idx="35">
                  <c:v>118.37293083370901</c:v>
                </c:pt>
                <c:pt idx="36">
                  <c:v>117.38936888565699</c:v>
                </c:pt>
                <c:pt idx="37">
                  <c:v>117.211229131054</c:v>
                </c:pt>
                <c:pt idx="38">
                  <c:v>120.12729521334299</c:v>
                </c:pt>
                <c:pt idx="39">
                  <c:v>122.63892209199699</c:v>
                </c:pt>
                <c:pt idx="40">
                  <c:v>125.50020993408701</c:v>
                </c:pt>
                <c:pt idx="41">
                  <c:v>126.634141231198</c:v>
                </c:pt>
                <c:pt idx="42">
                  <c:v>128.43797468132701</c:v>
                </c:pt>
                <c:pt idx="43">
                  <c:v>128.62986563695301</c:v>
                </c:pt>
                <c:pt idx="44">
                  <c:v>128.431416389025</c:v>
                </c:pt>
                <c:pt idx="45">
                  <c:v>130.52127302838099</c:v>
                </c:pt>
                <c:pt idx="46">
                  <c:v>129.648835093814</c:v>
                </c:pt>
                <c:pt idx="47">
                  <c:v>131.17953379059401</c:v>
                </c:pt>
                <c:pt idx="48">
                  <c:v>132.858539741068</c:v>
                </c:pt>
                <c:pt idx="49">
                  <c:v>131.13045049105401</c:v>
                </c:pt>
                <c:pt idx="50">
                  <c:v>129.69592270721799</c:v>
                </c:pt>
                <c:pt idx="51">
                  <c:v>129.89404758843401</c:v>
                </c:pt>
                <c:pt idx="52">
                  <c:v>126.698544272871</c:v>
                </c:pt>
                <c:pt idx="53">
                  <c:v>127.128149233505</c:v>
                </c:pt>
                <c:pt idx="54">
                  <c:v>126.758103945458</c:v>
                </c:pt>
                <c:pt idx="55">
                  <c:v>124.083554095612</c:v>
                </c:pt>
                <c:pt idx="56">
                  <c:v>125.235081462596</c:v>
                </c:pt>
                <c:pt idx="57">
                  <c:v>125.12210104089701</c:v>
                </c:pt>
                <c:pt idx="58">
                  <c:v>126.29026398126901</c:v>
                </c:pt>
                <c:pt idx="59">
                  <c:v>125.988365585119</c:v>
                </c:pt>
                <c:pt idx="60">
                  <c:v>121.74101732756201</c:v>
                </c:pt>
                <c:pt idx="61">
                  <c:v>114.600381558631</c:v>
                </c:pt>
                <c:pt idx="62">
                  <c:v>112.57331754515199</c:v>
                </c:pt>
                <c:pt idx="63">
                  <c:v>112.343025196976</c:v>
                </c:pt>
                <c:pt idx="64">
                  <c:v>114.49406679758499</c:v>
                </c:pt>
                <c:pt idx="65">
                  <c:v>115.404910792568</c:v>
                </c:pt>
                <c:pt idx="66">
                  <c:v>118.73809518471799</c:v>
                </c:pt>
                <c:pt idx="67">
                  <c:v>120.98044012681601</c:v>
                </c:pt>
                <c:pt idx="68">
                  <c:v>123.05179192245799</c:v>
                </c:pt>
                <c:pt idx="69">
                  <c:v>118.731710614264</c:v>
                </c:pt>
                <c:pt idx="70">
                  <c:v>120.29689156968601</c:v>
                </c:pt>
                <c:pt idx="71">
                  <c:v>119.455098263092</c:v>
                </c:pt>
                <c:pt idx="72">
                  <c:v>120.459511963434</c:v>
                </c:pt>
                <c:pt idx="73">
                  <c:v>118.778070894986</c:v>
                </c:pt>
                <c:pt idx="74">
                  <c:v>117.9681385553</c:v>
                </c:pt>
                <c:pt idx="75">
                  <c:v>114.767035746529</c:v>
                </c:pt>
                <c:pt idx="76">
                  <c:v>110.211706200373</c:v>
                </c:pt>
                <c:pt idx="77">
                  <c:v>104.87026018164599</c:v>
                </c:pt>
                <c:pt idx="78">
                  <c:v>99.290680634911794</c:v>
                </c:pt>
                <c:pt idx="79">
                  <c:v>93.235962259233588</c:v>
                </c:pt>
                <c:pt idx="80">
                  <c:v>88.995871427358594</c:v>
                </c:pt>
                <c:pt idx="81">
                  <c:v>84.0723676970415</c:v>
                </c:pt>
                <c:pt idx="82">
                  <c:v>78.289415630264003</c:v>
                </c:pt>
                <c:pt idx="83">
                  <c:v>72.614381525403701</c:v>
                </c:pt>
                <c:pt idx="84">
                  <c:v>67.430385443743802</c:v>
                </c:pt>
                <c:pt idx="85">
                  <c:v>63.602695722602896</c:v>
                </c:pt>
                <c:pt idx="86">
                  <c:v>59.359276448070801</c:v>
                </c:pt>
                <c:pt idx="87">
                  <c:v>54.243835635314497</c:v>
                </c:pt>
                <c:pt idx="88">
                  <c:v>50.9302406431379</c:v>
                </c:pt>
                <c:pt idx="89">
                  <c:v>48.038005470595806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1-4F9A-8A81-545D1104938F}"/>
            </c:ext>
          </c:extLst>
        </c:ser>
        <c:ser>
          <c:idx val="0"/>
          <c:order val="1"/>
          <c:tx>
            <c:strRef>
              <c:f>'age structure'!$K$2</c:f>
              <c:strCache>
                <c:ptCount val="1"/>
                <c:pt idx="0">
                  <c:v>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'age structure'!$B$3:$B$92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'age structure'!$K$185:$K$274</c:f>
              <c:numCache>
                <c:formatCode>General</c:formatCode>
                <c:ptCount val="90"/>
                <c:pt idx="0">
                  <c:v>110.177154</c:v>
                </c:pt>
                <c:pt idx="1">
                  <c:v>111.096723</c:v>
                </c:pt>
                <c:pt idx="2">
                  <c:v>112.137203</c:v>
                </c:pt>
                <c:pt idx="3">
                  <c:v>113.017754</c:v>
                </c:pt>
                <c:pt idx="4">
                  <c:v>113.74433599999999</c:v>
                </c:pt>
                <c:pt idx="5">
                  <c:v>114.38552300000001</c:v>
                </c:pt>
                <c:pt idx="6">
                  <c:v>115.013099</c:v>
                </c:pt>
                <c:pt idx="7">
                  <c:v>115.68373099999999</c:v>
                </c:pt>
                <c:pt idx="8">
                  <c:v>116.44080199999999</c:v>
                </c:pt>
                <c:pt idx="9">
                  <c:v>117.233868</c:v>
                </c:pt>
                <c:pt idx="10">
                  <c:v>118.21426799999999</c:v>
                </c:pt>
                <c:pt idx="11">
                  <c:v>119.193623</c:v>
                </c:pt>
                <c:pt idx="12">
                  <c:v>120.25573799999999</c:v>
                </c:pt>
                <c:pt idx="13">
                  <c:v>121.257614</c:v>
                </c:pt>
                <c:pt idx="14">
                  <c:v>122.13700800000001</c:v>
                </c:pt>
                <c:pt idx="15">
                  <c:v>122.925254</c:v>
                </c:pt>
                <c:pt idx="16">
                  <c:v>123.56733800000001</c:v>
                </c:pt>
                <c:pt idx="17">
                  <c:v>124.246914</c:v>
                </c:pt>
                <c:pt idx="18">
                  <c:v>124.01205299999999</c:v>
                </c:pt>
                <c:pt idx="19">
                  <c:v>118.710246</c:v>
                </c:pt>
                <c:pt idx="20">
                  <c:v>116.658923</c:v>
                </c:pt>
                <c:pt idx="21">
                  <c:v>117.35977</c:v>
                </c:pt>
                <c:pt idx="22">
                  <c:v>116.79621400000001</c:v>
                </c:pt>
                <c:pt idx="23">
                  <c:v>116.732862</c:v>
                </c:pt>
                <c:pt idx="24">
                  <c:v>116.009924</c:v>
                </c:pt>
                <c:pt idx="25">
                  <c:v>116.101033</c:v>
                </c:pt>
                <c:pt idx="26">
                  <c:v>118.612641</c:v>
                </c:pt>
                <c:pt idx="27">
                  <c:v>122.07425900000001</c:v>
                </c:pt>
                <c:pt idx="28">
                  <c:v>120.377814</c:v>
                </c:pt>
                <c:pt idx="29">
                  <c:v>118.73594899999999</c:v>
                </c:pt>
                <c:pt idx="30">
                  <c:v>118.17484399999999</c:v>
                </c:pt>
                <c:pt idx="31">
                  <c:v>119.892608</c:v>
                </c:pt>
                <c:pt idx="32">
                  <c:v>117.58691</c:v>
                </c:pt>
                <c:pt idx="33">
                  <c:v>115.95049800000001</c:v>
                </c:pt>
                <c:pt idx="34">
                  <c:v>112.217376</c:v>
                </c:pt>
                <c:pt idx="35">
                  <c:v>112.124808</c:v>
                </c:pt>
                <c:pt idx="36">
                  <c:v>110.25867699999999</c:v>
                </c:pt>
                <c:pt idx="37">
                  <c:v>109.17639</c:v>
                </c:pt>
                <c:pt idx="38">
                  <c:v>112.635064</c:v>
                </c:pt>
                <c:pt idx="39">
                  <c:v>115.77099199999999</c:v>
                </c:pt>
                <c:pt idx="40">
                  <c:v>119.288337</c:v>
                </c:pt>
                <c:pt idx="41">
                  <c:v>121.00683900000001</c:v>
                </c:pt>
                <c:pt idx="42">
                  <c:v>123.901258</c:v>
                </c:pt>
                <c:pt idx="43">
                  <c:v>124.354112</c:v>
                </c:pt>
                <c:pt idx="44">
                  <c:v>125.429626</c:v>
                </c:pt>
                <c:pt idx="45">
                  <c:v>129.69337100000001</c:v>
                </c:pt>
                <c:pt idx="46">
                  <c:v>129.06687500000001</c:v>
                </c:pt>
                <c:pt idx="47">
                  <c:v>131.57449199999999</c:v>
                </c:pt>
                <c:pt idx="48">
                  <c:v>133.459924</c:v>
                </c:pt>
                <c:pt idx="49">
                  <c:v>130.84965</c:v>
                </c:pt>
                <c:pt idx="50">
                  <c:v>128.51268899999999</c:v>
                </c:pt>
                <c:pt idx="51">
                  <c:v>128.87240700000001</c:v>
                </c:pt>
                <c:pt idx="52">
                  <c:v>125.273883</c:v>
                </c:pt>
                <c:pt idx="53">
                  <c:v>125.926553</c:v>
                </c:pt>
                <c:pt idx="54">
                  <c:v>125.711241</c:v>
                </c:pt>
                <c:pt idx="55">
                  <c:v>122.528572</c:v>
                </c:pt>
                <c:pt idx="56">
                  <c:v>124.177972</c:v>
                </c:pt>
                <c:pt idx="57">
                  <c:v>124.222679</c:v>
                </c:pt>
                <c:pt idx="58">
                  <c:v>125.80944599999999</c:v>
                </c:pt>
                <c:pt idx="59">
                  <c:v>125.63656200000001</c:v>
                </c:pt>
                <c:pt idx="60">
                  <c:v>121.009002</c:v>
                </c:pt>
                <c:pt idx="61">
                  <c:v>113.792365</c:v>
                </c:pt>
                <c:pt idx="62">
                  <c:v>111.91955100000001</c:v>
                </c:pt>
                <c:pt idx="63">
                  <c:v>111.983463</c:v>
                </c:pt>
                <c:pt idx="64">
                  <c:v>114.40737300000001</c:v>
                </c:pt>
                <c:pt idx="65">
                  <c:v>115.572307</c:v>
                </c:pt>
                <c:pt idx="66">
                  <c:v>119.57526900000001</c:v>
                </c:pt>
                <c:pt idx="67">
                  <c:v>122.245525</c:v>
                </c:pt>
                <c:pt idx="68">
                  <c:v>124.788645</c:v>
                </c:pt>
                <c:pt idx="69">
                  <c:v>120.513352</c:v>
                </c:pt>
                <c:pt idx="70">
                  <c:v>122.362617</c:v>
                </c:pt>
                <c:pt idx="71">
                  <c:v>121.92030100000001</c:v>
                </c:pt>
                <c:pt idx="72">
                  <c:v>123.05019299999999</c:v>
                </c:pt>
                <c:pt idx="73">
                  <c:v>121.476243</c:v>
                </c:pt>
                <c:pt idx="74">
                  <c:v>120.86758400000001</c:v>
                </c:pt>
                <c:pt idx="75">
                  <c:v>117.859038</c:v>
                </c:pt>
                <c:pt idx="76">
                  <c:v>113.39617800000001</c:v>
                </c:pt>
                <c:pt idx="77">
                  <c:v>108.11969999999999</c:v>
                </c:pt>
                <c:pt idx="78">
                  <c:v>102.755505</c:v>
                </c:pt>
                <c:pt idx="79">
                  <c:v>96.380185999999995</c:v>
                </c:pt>
                <c:pt idx="80">
                  <c:v>92.083271999999994</c:v>
                </c:pt>
                <c:pt idx="81">
                  <c:v>87.244488000000004</c:v>
                </c:pt>
                <c:pt idx="82">
                  <c:v>81.475729000000001</c:v>
                </c:pt>
                <c:pt idx="83">
                  <c:v>75.740076999999999</c:v>
                </c:pt>
                <c:pt idx="84">
                  <c:v>70.609099000000001</c:v>
                </c:pt>
                <c:pt idx="85">
                  <c:v>67.067429000000004</c:v>
                </c:pt>
                <c:pt idx="86">
                  <c:v>62.968249</c:v>
                </c:pt>
                <c:pt idx="87">
                  <c:v>57.813687999999999</c:v>
                </c:pt>
                <c:pt idx="88">
                  <c:v>54.534482000000004</c:v>
                </c:pt>
                <c:pt idx="89">
                  <c:v>51.689886000000001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1-4F9A-8A81-545D11049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982656"/>
        <c:axId val="44984576"/>
      </c:lineChart>
      <c:catAx>
        <c:axId val="44982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84576"/>
        <c:crosses val="autoZero"/>
        <c:auto val="1"/>
        <c:lblAlgn val="ctr"/>
        <c:lblOffset val="100"/>
        <c:tickLblSkip val="5"/>
        <c:noMultiLvlLbl val="0"/>
      </c:catAx>
      <c:valAx>
        <c:axId val="4498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Population (000)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82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'regional population'!$H$2</c:f>
              <c:strCache>
                <c:ptCount val="1"/>
                <c:pt idx="0">
                  <c:v>gal central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'regional population'!$G$3:$G$11</c:f>
              <c:strCache>
                <c:ptCount val="9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South East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Yorkshire and The Humber</c:v>
                </c:pt>
              </c:strCache>
            </c:strRef>
          </c:cat>
          <c:val>
            <c:numRef>
              <c:f>'regional population'!$H$3:$H$11</c:f>
              <c:numCache>
                <c:formatCode>0.00</c:formatCode>
                <c:ptCount val="9"/>
                <c:pt idx="0">
                  <c:v>30.383525680800599</c:v>
                </c:pt>
                <c:pt idx="1">
                  <c:v>48.313263249427202</c:v>
                </c:pt>
                <c:pt idx="2">
                  <c:v>84.348205901113701</c:v>
                </c:pt>
                <c:pt idx="3">
                  <c:v>6.6683653303183403</c:v>
                </c:pt>
                <c:pt idx="4">
                  <c:v>27.231368221521599</c:v>
                </c:pt>
                <c:pt idx="5">
                  <c:v>64.506743475838903</c:v>
                </c:pt>
                <c:pt idx="6">
                  <c:v>35.669588424079002</c:v>
                </c:pt>
                <c:pt idx="7">
                  <c:v>30.154617300217399</c:v>
                </c:pt>
                <c:pt idx="8">
                  <c:v>24.659351072534299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4B-4D95-B243-0EB845448F84}"/>
            </c:ext>
          </c:extLst>
        </c:ser>
        <c:ser>
          <c:idx val="1"/>
          <c:order val="1"/>
          <c:tx>
            <c:strRef>
              <c:f>'regional population'!$I$2</c:f>
              <c:strCache>
                <c:ptCount val="1"/>
                <c:pt idx="0">
                  <c:v>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'regional population'!$G$3:$G$11</c:f>
              <c:strCache>
                <c:ptCount val="9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South East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Yorkshire and The Humber</c:v>
                </c:pt>
              </c:strCache>
            </c:strRef>
          </c:cat>
          <c:val>
            <c:numRef>
              <c:f>'regional population'!$I$3:$I$11</c:f>
              <c:numCache>
                <c:formatCode>0.00</c:formatCode>
                <c:ptCount val="9"/>
                <c:pt idx="0">
                  <c:v>28.05262712</c:v>
                </c:pt>
                <c:pt idx="1">
                  <c:v>48.767760080000002</c:v>
                </c:pt>
                <c:pt idx="2">
                  <c:v>97.474489120000001</c:v>
                </c:pt>
                <c:pt idx="3">
                  <c:v>7.0862112399999999</c:v>
                </c:pt>
                <c:pt idx="4">
                  <c:v>23.467467639999999</c:v>
                </c:pt>
                <c:pt idx="5">
                  <c:v>65.3844864</c:v>
                </c:pt>
                <c:pt idx="6">
                  <c:v>35.52769224</c:v>
                </c:pt>
                <c:pt idx="7">
                  <c:v>30.912269680000001</c:v>
                </c:pt>
                <c:pt idx="8">
                  <c:v>21.923196799999999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4B-4D95-B243-0EB84544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209856"/>
        <c:axId val="151211392"/>
      </c:barChart>
      <c:catAx>
        <c:axId val="151209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11392"/>
        <c:crosses val="autoZero"/>
        <c:auto val="1"/>
        <c:lblAlgn val="ctr"/>
        <c:lblOffset val="100"/>
        <c:noMultiLvlLbl val="0"/>
      </c:catAx>
      <c:valAx>
        <c:axId val="151211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Population change (000)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120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'regional households'!$B$2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strRef>
              <c:f>'regional households'!$A$3:$A$11</c:f>
              <c:strCache>
                <c:ptCount val="9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South East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Yorkshire and The Humber</c:v>
                </c:pt>
              </c:strCache>
            </c:strRef>
          </c:cat>
          <c:val>
            <c:numRef>
              <c:f>'regional households'!$B$3:$B$11</c:f>
              <c:numCache>
                <c:formatCode>0.00</c:formatCode>
                <c:ptCount val="9"/>
                <c:pt idx="0">
                  <c:v>16.9047337854416</c:v>
                </c:pt>
                <c:pt idx="1">
                  <c:v>26.056349255471201</c:v>
                </c:pt>
                <c:pt idx="2">
                  <c:v>50.469397956459197</c:v>
                </c:pt>
                <c:pt idx="3">
                  <c:v>5.5039633544019999</c:v>
                </c:pt>
                <c:pt idx="4">
                  <c:v>18.8519985065832</c:v>
                </c:pt>
                <c:pt idx="5">
                  <c:v>37.236001311326397</c:v>
                </c:pt>
                <c:pt idx="6">
                  <c:v>20.857687108228799</c:v>
                </c:pt>
                <c:pt idx="7">
                  <c:v>17.818314030690001</c:v>
                </c:pt>
                <c:pt idx="8">
                  <c:v>15.4056832360468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BE-46CD-BBA7-34FD408B25A7}"/>
            </c:ext>
          </c:extLst>
        </c:ser>
        <c:ser>
          <c:idx val="1"/>
          <c:order val="1"/>
          <c:tx>
            <c:strRef>
              <c:f>'regional households'!$C$2</c:f>
              <c:strCache>
                <c:ptCount val="1"/>
                <c:pt idx="0">
                  <c:v>dclg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cat>
            <c:strRef>
              <c:f>'regional households'!$A$3:$A$11</c:f>
              <c:strCache>
                <c:ptCount val="9"/>
                <c:pt idx="0">
                  <c:v>East Midlands</c:v>
                </c:pt>
                <c:pt idx="1">
                  <c:v>East of England</c:v>
                </c:pt>
                <c:pt idx="2">
                  <c:v>London</c:v>
                </c:pt>
                <c:pt idx="3">
                  <c:v>North East</c:v>
                </c:pt>
                <c:pt idx="4">
                  <c:v>North West</c:v>
                </c:pt>
                <c:pt idx="5">
                  <c:v>South East</c:v>
                </c:pt>
                <c:pt idx="6">
                  <c:v>South West</c:v>
                </c:pt>
                <c:pt idx="7">
                  <c:v>West Midlands</c:v>
                </c:pt>
                <c:pt idx="8">
                  <c:v>Yorkshire and The Humber</c:v>
                </c:pt>
              </c:strCache>
            </c:strRef>
          </c:cat>
          <c:val>
            <c:numRef>
              <c:f>'regional households'!$C$3:$C$11</c:f>
              <c:numCache>
                <c:formatCode>0.00</c:formatCode>
                <c:ptCount val="9"/>
                <c:pt idx="0">
                  <c:v>15.851669182894801</c:v>
                </c:pt>
                <c:pt idx="1">
                  <c:v>26.238283166870001</c:v>
                </c:pt>
                <c:pt idx="2">
                  <c:v>55.592249642277999</c:v>
                </c:pt>
                <c:pt idx="3">
                  <c:v>5.5648149775683997</c:v>
                </c:pt>
                <c:pt idx="4">
                  <c:v>17.698443611756399</c:v>
                </c:pt>
                <c:pt idx="5">
                  <c:v>37.007814045364398</c:v>
                </c:pt>
                <c:pt idx="6">
                  <c:v>20.142100215201602</c:v>
                </c:pt>
                <c:pt idx="7">
                  <c:v>18.027507670159601</c:v>
                </c:pt>
                <c:pt idx="8">
                  <c:v>14.156813841463601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BE-46CD-BBA7-34FD408B2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068992"/>
        <c:axId val="104070528"/>
      </c:barChart>
      <c:catAx>
        <c:axId val="104068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70528"/>
        <c:crosses val="autoZero"/>
        <c:auto val="1"/>
        <c:lblAlgn val="ctr"/>
        <c:lblOffset val="100"/>
        <c:noMultiLvlLbl val="0"/>
      </c:catAx>
      <c:valAx>
        <c:axId val="10407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Household change (000)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6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'regional households'!$B$28</c:f>
              <c:strCache>
                <c:ptCount val="1"/>
                <c:pt idx="0">
                  <c:v>short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'regional households'!$A$29:$A$31</c:f>
              <c:strCache>
                <c:ptCount val="3"/>
                <c:pt idx="0">
                  <c:v>East of England</c:v>
                </c:pt>
                <c:pt idx="1">
                  <c:v>London</c:v>
                </c:pt>
                <c:pt idx="2">
                  <c:v>South East</c:v>
                </c:pt>
              </c:strCache>
            </c:strRef>
          </c:cat>
          <c:val>
            <c:numRef>
              <c:f>'regional households'!$B$29:$B$31</c:f>
              <c:numCache>
                <c:formatCode>0.0</c:formatCode>
                <c:ptCount val="3"/>
                <c:pt idx="0">
                  <c:v>25.985549382815599</c:v>
                </c:pt>
                <c:pt idx="1">
                  <c:v>53.809444330599199</c:v>
                </c:pt>
                <c:pt idx="2">
                  <c:v>37.2521844872632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0-4255-AAB8-6FE75D264C5A}"/>
            </c:ext>
          </c:extLst>
        </c:ser>
        <c:ser>
          <c:idx val="1"/>
          <c:order val="1"/>
          <c:tx>
            <c:strRef>
              <c:f>'regional households'!$C$28</c:f>
              <c:strCache>
                <c:ptCount val="1"/>
                <c:pt idx="0">
                  <c:v>central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'regional households'!$A$29:$A$31</c:f>
              <c:strCache>
                <c:ptCount val="3"/>
                <c:pt idx="0">
                  <c:v>East of England</c:v>
                </c:pt>
                <c:pt idx="1">
                  <c:v>London</c:v>
                </c:pt>
                <c:pt idx="2">
                  <c:v>South East</c:v>
                </c:pt>
              </c:strCache>
            </c:strRef>
          </c:cat>
          <c:val>
            <c:numRef>
              <c:f>'regional households'!$C$29:$C$31</c:f>
              <c:numCache>
                <c:formatCode>0.0</c:formatCode>
                <c:ptCount val="3"/>
                <c:pt idx="0">
                  <c:v>26.056349255471201</c:v>
                </c:pt>
                <c:pt idx="1">
                  <c:v>50.469397956459197</c:v>
                </c:pt>
                <c:pt idx="2">
                  <c:v>37.236001311326397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0-4255-AAB8-6FE75D264C5A}"/>
            </c:ext>
          </c:extLst>
        </c:ser>
        <c:ser>
          <c:idx val="2"/>
          <c:order val="2"/>
          <c:tx>
            <c:strRef>
              <c:f>'regional households'!$D$28</c:f>
              <c:strCache>
                <c:ptCount val="1"/>
                <c:pt idx="0">
                  <c:v>long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'regional households'!$A$29:$A$31</c:f>
              <c:strCache>
                <c:ptCount val="3"/>
                <c:pt idx="0">
                  <c:v>East of England</c:v>
                </c:pt>
                <c:pt idx="1">
                  <c:v>London</c:v>
                </c:pt>
                <c:pt idx="2">
                  <c:v>South East</c:v>
                </c:pt>
              </c:strCache>
            </c:strRef>
          </c:cat>
          <c:val>
            <c:numRef>
              <c:f>'regional households'!$D$29:$D$31</c:f>
              <c:numCache>
                <c:formatCode>0.0</c:formatCode>
                <c:ptCount val="3"/>
                <c:pt idx="0">
                  <c:v>25.989260920649201</c:v>
                </c:pt>
                <c:pt idx="1">
                  <c:v>45.077217481310797</c:v>
                </c:pt>
                <c:pt idx="2">
                  <c:v>35.600878561330802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9B0-4255-AAB8-6FE75D264C5A}"/>
            </c:ext>
          </c:extLst>
        </c:ser>
        <c:ser>
          <c:idx val="3"/>
          <c:order val="3"/>
          <c:tx>
            <c:strRef>
              <c:f>'regional households'!$E$28</c:f>
              <c:strCache>
                <c:ptCount val="1"/>
                <c:pt idx="0">
                  <c:v>dclg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'regional households'!$A$29:$A$31</c:f>
              <c:strCache>
                <c:ptCount val="3"/>
                <c:pt idx="0">
                  <c:v>East of England</c:v>
                </c:pt>
                <c:pt idx="1">
                  <c:v>London</c:v>
                </c:pt>
                <c:pt idx="2">
                  <c:v>South East</c:v>
                </c:pt>
              </c:strCache>
            </c:strRef>
          </c:cat>
          <c:val>
            <c:numRef>
              <c:f>'regional households'!$E$29:$E$31</c:f>
              <c:numCache>
                <c:formatCode>0.0</c:formatCode>
                <c:ptCount val="3"/>
                <c:pt idx="0">
                  <c:v>26.238283166870001</c:v>
                </c:pt>
                <c:pt idx="1">
                  <c:v>55.592249642277999</c:v>
                </c:pt>
                <c:pt idx="2">
                  <c:v>37.007814045364398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9B0-4255-AAB8-6FE75D264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1379304"/>
        <c:axId val="362295488"/>
      </c:barChart>
      <c:catAx>
        <c:axId val="36137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2295488"/>
        <c:crosses val="autoZero"/>
        <c:auto val="1"/>
        <c:lblAlgn val="ctr"/>
        <c:lblOffset val="100"/>
        <c:noMultiLvlLbl val="0"/>
      </c:catAx>
      <c:valAx>
        <c:axId val="36229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Household Change</a:t>
                </a:r>
                <a:r>
                  <a:rPr lang="en-US" baseline="0"/>
                  <a:t> (000)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379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'wse population'!$H$2</c:f>
              <c:strCache>
                <c:ptCount val="1"/>
                <c:pt idx="0">
                  <c:v>short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'wse population'!$B$3:$B$31</c:f>
              <c:numCache>
                <c:formatCode>General</c:formatCode>
                <c:ptCount val="2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</c:numCache>
            </c:numRef>
          </c:cat>
          <c:val>
            <c:numRef>
              <c:f>'wse population'!$H$3:$H$31</c:f>
              <c:numCache>
                <c:formatCode>0.00</c:formatCode>
                <c:ptCount val="29"/>
                <c:pt idx="0">
                  <c:v>5.8624179999999999</c:v>
                </c:pt>
                <c:pt idx="1">
                  <c:v>5.9073479999999998</c:v>
                </c:pt>
                <c:pt idx="2">
                  <c:v>5.9543160000000004</c:v>
                </c:pt>
                <c:pt idx="3">
                  <c:v>6.018383</c:v>
                </c:pt>
                <c:pt idx="4">
                  <c:v>6.0764509999999996</c:v>
                </c:pt>
                <c:pt idx="5">
                  <c:v>6.1305420000000002</c:v>
                </c:pt>
                <c:pt idx="6">
                  <c:v>6.1813669163026503</c:v>
                </c:pt>
                <c:pt idx="7">
                  <c:v>6.2330084662210803</c:v>
                </c:pt>
                <c:pt idx="8">
                  <c:v>6.2852542494214507</c:v>
                </c:pt>
                <c:pt idx="9">
                  <c:v>6.3377880368695205</c:v>
                </c:pt>
                <c:pt idx="10">
                  <c:v>6.3905403144340998</c:v>
                </c:pt>
                <c:pt idx="11">
                  <c:v>6.4431953980180099</c:v>
                </c:pt>
                <c:pt idx="12">
                  <c:v>6.49536455286764</c:v>
                </c:pt>
                <c:pt idx="13">
                  <c:v>6.5471050286538395</c:v>
                </c:pt>
                <c:pt idx="14">
                  <c:v>6.5981073419624403</c:v>
                </c:pt>
                <c:pt idx="15">
                  <c:v>6.6483263456488801</c:v>
                </c:pt>
                <c:pt idx="16">
                  <c:v>6.69753684101779</c:v>
                </c:pt>
                <c:pt idx="17">
                  <c:v>6.7459429840517</c:v>
                </c:pt>
                <c:pt idx="18">
                  <c:v>6.7935529797978003</c:v>
                </c:pt>
                <c:pt idx="19">
                  <c:v>6.8402871791463005</c:v>
                </c:pt>
                <c:pt idx="20">
                  <c:v>6.8862505701909802</c:v>
                </c:pt>
                <c:pt idx="21">
                  <c:v>6.9316206630444306</c:v>
                </c:pt>
                <c:pt idx="22">
                  <c:v>6.9763950035928497</c:v>
                </c:pt>
                <c:pt idx="23">
                  <c:v>7.02048115059167</c:v>
                </c:pt>
                <c:pt idx="24">
                  <c:v>7.0638170251447105</c:v>
                </c:pt>
                <c:pt idx="25">
                  <c:v>7.1065627309329296</c:v>
                </c:pt>
                <c:pt idx="26">
                  <c:v>7.1484734775519296</c:v>
                </c:pt>
                <c:pt idx="27">
                  <c:v>7.1900395894401505</c:v>
                </c:pt>
                <c:pt idx="28">
                  <c:v>7.2306608966016102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F5-41E1-8BA0-FEC66FCF7A40}"/>
            </c:ext>
          </c:extLst>
        </c:ser>
        <c:ser>
          <c:idx val="1"/>
          <c:order val="1"/>
          <c:tx>
            <c:strRef>
              <c:f>'wse population'!$I$2</c:f>
              <c:strCache>
                <c:ptCount val="1"/>
                <c:pt idx="0">
                  <c:v>central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'wse population'!$B$3:$B$31</c:f>
              <c:numCache>
                <c:formatCode>General</c:formatCode>
                <c:ptCount val="2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</c:numCache>
            </c:numRef>
          </c:cat>
          <c:val>
            <c:numRef>
              <c:f>'wse population'!$I$3:$I$31</c:f>
              <c:numCache>
                <c:formatCode>0.00</c:formatCode>
                <c:ptCount val="29"/>
                <c:pt idx="0">
                  <c:v>5.8624179999999999</c:v>
                </c:pt>
                <c:pt idx="1">
                  <c:v>5.9073479999999998</c:v>
                </c:pt>
                <c:pt idx="2">
                  <c:v>5.9543160000000004</c:v>
                </c:pt>
                <c:pt idx="3">
                  <c:v>6.018383</c:v>
                </c:pt>
                <c:pt idx="4">
                  <c:v>6.0764509999999996</c:v>
                </c:pt>
                <c:pt idx="5">
                  <c:v>6.1305420000000002</c:v>
                </c:pt>
                <c:pt idx="6">
                  <c:v>6.1813678861915093</c:v>
                </c:pt>
                <c:pt idx="7">
                  <c:v>6.2329887065206995</c:v>
                </c:pt>
                <c:pt idx="8">
                  <c:v>6.2851983600599599</c:v>
                </c:pt>
                <c:pt idx="9">
                  <c:v>6.3376840657212403</c:v>
                </c:pt>
                <c:pt idx="10">
                  <c:v>6.3903610746221196</c:v>
                </c:pt>
                <c:pt idx="11">
                  <c:v>6.4428919647896103</c:v>
                </c:pt>
                <c:pt idx="12">
                  <c:v>6.4948894424073504</c:v>
                </c:pt>
                <c:pt idx="13">
                  <c:v>6.5464296746782402</c:v>
                </c:pt>
                <c:pt idx="14">
                  <c:v>6.59721672567919</c:v>
                </c:pt>
                <c:pt idx="15">
                  <c:v>6.6472197358434704</c:v>
                </c:pt>
                <c:pt idx="16">
                  <c:v>6.6961966393219301</c:v>
                </c:pt>
                <c:pt idx="17">
                  <c:v>6.74438189620715</c:v>
                </c:pt>
                <c:pt idx="18">
                  <c:v>6.7917705523340004</c:v>
                </c:pt>
                <c:pt idx="19">
                  <c:v>6.83827707789243</c:v>
                </c:pt>
                <c:pt idx="20">
                  <c:v>6.8840077099020096</c:v>
                </c:pt>
                <c:pt idx="21">
                  <c:v>6.9291471603088794</c:v>
                </c:pt>
                <c:pt idx="22">
                  <c:v>6.9736662011048995</c:v>
                </c:pt>
                <c:pt idx="23">
                  <c:v>7.0174678480596002</c:v>
                </c:pt>
                <c:pt idx="24">
                  <c:v>7.0604923421677501</c:v>
                </c:pt>
                <c:pt idx="25">
                  <c:v>7.1029309511620298</c:v>
                </c:pt>
                <c:pt idx="26">
                  <c:v>7.1445469636504599</c:v>
                </c:pt>
                <c:pt idx="27">
                  <c:v>7.1858423971626699</c:v>
                </c:pt>
                <c:pt idx="28">
                  <c:v>7.2262145812356797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F5-41E1-8BA0-FEC66FCF7A40}"/>
            </c:ext>
          </c:extLst>
        </c:ser>
        <c:ser>
          <c:idx val="2"/>
          <c:order val="2"/>
          <c:tx>
            <c:strRef>
              <c:f>'wse population'!$J$2</c:f>
              <c:strCache>
                <c:ptCount val="1"/>
                <c:pt idx="0">
                  <c:v>long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'wse population'!$B$3:$B$31</c:f>
              <c:numCache>
                <c:formatCode>General</c:formatCode>
                <c:ptCount val="2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</c:numCache>
            </c:numRef>
          </c:cat>
          <c:val>
            <c:numRef>
              <c:f>'wse population'!$J$3:$J$31</c:f>
              <c:numCache>
                <c:formatCode>0.00</c:formatCode>
                <c:ptCount val="29"/>
                <c:pt idx="0">
                  <c:v>5.8624179999999999</c:v>
                </c:pt>
                <c:pt idx="1">
                  <c:v>5.9073479999999998</c:v>
                </c:pt>
                <c:pt idx="2">
                  <c:v>5.9543160000000004</c:v>
                </c:pt>
                <c:pt idx="3">
                  <c:v>6.018383</c:v>
                </c:pt>
                <c:pt idx="4">
                  <c:v>6.0764509999999996</c:v>
                </c:pt>
                <c:pt idx="5">
                  <c:v>6.1305420000000002</c:v>
                </c:pt>
                <c:pt idx="6">
                  <c:v>6.1821305117795005</c:v>
                </c:pt>
                <c:pt idx="7">
                  <c:v>6.2345595562719796</c:v>
                </c:pt>
                <c:pt idx="8">
                  <c:v>6.28757051634192</c:v>
                </c:pt>
                <c:pt idx="9">
                  <c:v>6.3408453048625697</c:v>
                </c:pt>
                <c:pt idx="10">
                  <c:v>6.39427372171044</c:v>
                </c:pt>
                <c:pt idx="11">
                  <c:v>6.4474643135474503</c:v>
                </c:pt>
                <c:pt idx="12">
                  <c:v>6.50002378525756</c:v>
                </c:pt>
                <c:pt idx="13">
                  <c:v>6.5520352952946599</c:v>
                </c:pt>
                <c:pt idx="14">
                  <c:v>6.603186705723</c:v>
                </c:pt>
                <c:pt idx="15">
                  <c:v>6.6534416305777899</c:v>
                </c:pt>
                <c:pt idx="16">
                  <c:v>6.7025511196652694</c:v>
                </c:pt>
                <c:pt idx="17">
                  <c:v>6.7507697714657997</c:v>
                </c:pt>
                <c:pt idx="18">
                  <c:v>6.79806060972723</c:v>
                </c:pt>
                <c:pt idx="19">
                  <c:v>6.8443415418686504</c:v>
                </c:pt>
                <c:pt idx="20">
                  <c:v>6.8897632717885493</c:v>
                </c:pt>
                <c:pt idx="21">
                  <c:v>6.93452259687104</c:v>
                </c:pt>
                <c:pt idx="22">
                  <c:v>6.9785754958335096</c:v>
                </c:pt>
                <c:pt idx="23">
                  <c:v>7.0218397350450594</c:v>
                </c:pt>
                <c:pt idx="24">
                  <c:v>7.0642701647239399</c:v>
                </c:pt>
                <c:pt idx="25">
                  <c:v>7.1061700796644001</c:v>
                </c:pt>
                <c:pt idx="26">
                  <c:v>7.1473333218485502</c:v>
                </c:pt>
                <c:pt idx="27">
                  <c:v>7.1882761234405699</c:v>
                </c:pt>
                <c:pt idx="28">
                  <c:v>7.2283834785394898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BF5-41E1-8BA0-FEC66FCF7A40}"/>
            </c:ext>
          </c:extLst>
        </c:ser>
        <c:ser>
          <c:idx val="3"/>
          <c:order val="3"/>
          <c:tx>
            <c:strRef>
              <c:f>'wse population'!$K$2</c:f>
              <c:strCache>
                <c:ptCount val="1"/>
                <c:pt idx="0">
                  <c:v>ons 2014 snpp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'wse population'!$B$3:$B$31</c:f>
              <c:numCache>
                <c:formatCode>General</c:formatCode>
                <c:ptCount val="2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</c:numCache>
            </c:numRef>
          </c:cat>
          <c:val>
            <c:numRef>
              <c:f>'wse population'!$K$3:$K$31</c:f>
              <c:numCache>
                <c:formatCode>0.00</c:formatCode>
                <c:ptCount val="29"/>
                <c:pt idx="0">
                  <c:v>5.8624179999999999</c:v>
                </c:pt>
                <c:pt idx="1">
                  <c:v>5.9073479999999998</c:v>
                </c:pt>
                <c:pt idx="2">
                  <c:v>5.9543160000000004</c:v>
                </c:pt>
                <c:pt idx="3">
                  <c:v>6.018383</c:v>
                </c:pt>
                <c:pt idx="4">
                  <c:v>6.0721316889999999</c:v>
                </c:pt>
                <c:pt idx="5">
                  <c:v>6.1260146430000004</c:v>
                </c:pt>
                <c:pt idx="6">
                  <c:v>6.1798090400000003</c:v>
                </c:pt>
                <c:pt idx="7">
                  <c:v>6.2344276140000003</c:v>
                </c:pt>
                <c:pt idx="8">
                  <c:v>6.2886172130000002</c:v>
                </c:pt>
                <c:pt idx="9">
                  <c:v>6.3424111730000003</c:v>
                </c:pt>
                <c:pt idx="10">
                  <c:v>6.395882673</c:v>
                </c:pt>
                <c:pt idx="11">
                  <c:v>6.4492868119999995</c:v>
                </c:pt>
                <c:pt idx="12">
                  <c:v>6.5020630480000001</c:v>
                </c:pt>
                <c:pt idx="13">
                  <c:v>6.5543345000000004</c:v>
                </c:pt>
                <c:pt idx="14">
                  <c:v>6.605691835</c:v>
                </c:pt>
                <c:pt idx="15">
                  <c:v>6.6561152980000005</c:v>
                </c:pt>
                <c:pt idx="16">
                  <c:v>6.7052959809999999</c:v>
                </c:pt>
                <c:pt idx="17">
                  <c:v>6.753680277</c:v>
                </c:pt>
                <c:pt idx="18">
                  <c:v>6.8012332149999999</c:v>
                </c:pt>
                <c:pt idx="19">
                  <c:v>6.8477939009999993</c:v>
                </c:pt>
                <c:pt idx="20">
                  <c:v>6.8934451919999997</c:v>
                </c:pt>
                <c:pt idx="21">
                  <c:v>6.9385920190000006</c:v>
                </c:pt>
                <c:pt idx="22">
                  <c:v>6.9832698499999992</c:v>
                </c:pt>
                <c:pt idx="23">
                  <c:v>7.0273763959999993</c:v>
                </c:pt>
                <c:pt idx="24">
                  <c:v>7.0706395280000001</c:v>
                </c:pt>
                <c:pt idx="25">
                  <c:v>7.1130959069999999</c:v>
                </c:pt>
                <c:pt idx="26">
                  <c:v>7.1549058649999999</c:v>
                </c:pt>
                <c:pt idx="27">
                  <c:v>7.1963452620000004</c:v>
                </c:pt>
                <c:pt idx="28">
                  <c:v>7.2375770020000001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BF5-41E1-8BA0-FEC66FCF7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554304"/>
        <c:axId val="171555840"/>
      </c:lineChart>
      <c:catAx>
        <c:axId val="17155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5840"/>
        <c:crosses val="autoZero"/>
        <c:auto val="1"/>
        <c:lblAlgn val="ctr"/>
        <c:lblOffset val="100"/>
        <c:noMultiLvlLbl val="0"/>
      </c:catAx>
      <c:valAx>
        <c:axId val="171555840"/>
        <c:scaling>
          <c:orientation val="minMax"/>
          <c:min val="5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Population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5430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'wse population'!$C$2:$F$2</c:f>
              <c:strCache>
                <c:ptCount val="4"/>
                <c:pt idx="0">
                  <c:v>short</c:v>
                </c:pt>
                <c:pt idx="1">
                  <c:v>central</c:v>
                </c:pt>
                <c:pt idx="2">
                  <c:v>long</c:v>
                </c:pt>
                <c:pt idx="3">
                  <c:v>ons</c:v>
                </c:pt>
              </c:strCache>
            </c:strRef>
          </c:cat>
          <c:val>
            <c:numRef>
              <c:f>'wse population'!$C$31:$F$31</c:f>
              <c:numCache>
                <c:formatCode>0</c:formatCode>
                <c:ptCount val="4"/>
                <c:pt idx="0">
                  <c:v>7230660.8966016099</c:v>
                </c:pt>
                <c:pt idx="1">
                  <c:v>7226214.5812356798</c:v>
                </c:pt>
                <c:pt idx="2">
                  <c:v>7228383.4785394901</c:v>
                </c:pt>
                <c:pt idx="3">
                  <c:v>7237577.0020000003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3-4B8A-B0A2-A517426793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1569536"/>
        <c:axId val="171572224"/>
      </c:barChart>
      <c:catAx>
        <c:axId val="171569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72224"/>
        <c:crosses val="autoZero"/>
        <c:auto val="1"/>
        <c:lblAlgn val="ctr"/>
        <c:lblOffset val="100"/>
        <c:noMultiLvlLbl val="0"/>
      </c:catAx>
      <c:valAx>
        <c:axId val="17157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Persons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569536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'East of England Charts'!$M$33</c:f>
              <c:strCache>
                <c:ptCount val="1"/>
                <c:pt idx="0">
                  <c:v>annualised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'East of England Charts'!$N$29:$Q$29</c:f>
              <c:strCache>
                <c:ptCount val="4"/>
                <c:pt idx="0">
                  <c:v>short</c:v>
                </c:pt>
                <c:pt idx="1">
                  <c:v>central</c:v>
                </c:pt>
                <c:pt idx="2">
                  <c:v>long</c:v>
                </c:pt>
                <c:pt idx="3">
                  <c:v>dclg 2014</c:v>
                </c:pt>
              </c:strCache>
            </c:strRef>
          </c:cat>
          <c:val>
            <c:numRef>
              <c:f>'East of England Charts'!$N$33:$Q$33</c:f>
              <c:numCache>
                <c:formatCode>_(* #,##0_);_(* \(#,##0\);_(* "-"??_);_(@_)</c:formatCode>
                <c:ptCount val="4"/>
                <c:pt idx="0">
                  <c:v>25989.260920649209</c:v>
                </c:pt>
                <c:pt idx="1">
                  <c:v>26056.34925547121</c:v>
                </c:pt>
                <c:pt idx="2">
                  <c:v>25985.549382815603</c:v>
                </c:pt>
                <c:pt idx="3">
                  <c:v>26238.283166870009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D8-4155-8487-0CA972EC80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1739392"/>
        <c:axId val="171754624"/>
      </c:barChart>
      <c:catAx>
        <c:axId val="171739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54624"/>
        <c:crosses val="autoZero"/>
        <c:auto val="1"/>
        <c:lblAlgn val="ctr"/>
        <c:lblOffset val="100"/>
        <c:noMultiLvlLbl val="0"/>
      </c:catAx>
      <c:valAx>
        <c:axId val="17175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Households</a:t>
                </a:r>
              </a:p>
            </c:rich>
          </c:tx>
          <c:overlay val="0"/>
        </c:title>
        <c:numFmt formatCode="_(* #,##0_);_(* \(#,##0\);_(* &quot;-&quot;??_);_(@_)" sourceLinked="1"/>
        <c:majorTickMark val="out"/>
        <c:minorTickMark val="none"/>
        <c:tickLblPos val="nextTo"/>
        <c:spPr>
          <a:ln>
            <a:noFill/>
          </a:ln>
        </c:spPr>
        <c:crossAx val="17173939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'age structure'!$I$2</c:f>
              <c:strCache>
                <c:ptCount val="1"/>
                <c:pt idx="0">
                  <c:v>central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'age structure'!$B$3:$B$92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'age structure'!$I$3:$I$92</c:f>
              <c:numCache>
                <c:formatCode>General</c:formatCode>
                <c:ptCount val="90"/>
                <c:pt idx="0">
                  <c:v>77.996202518036597</c:v>
                </c:pt>
                <c:pt idx="1">
                  <c:v>78.614056469225801</c:v>
                </c:pt>
                <c:pt idx="2">
                  <c:v>79.1403064846277</c:v>
                </c:pt>
                <c:pt idx="3">
                  <c:v>79.506510017634497</c:v>
                </c:pt>
                <c:pt idx="4">
                  <c:v>79.69570553259571</c:v>
                </c:pt>
                <c:pt idx="5">
                  <c:v>79.852492813031489</c:v>
                </c:pt>
                <c:pt idx="6">
                  <c:v>79.931618973481605</c:v>
                </c:pt>
                <c:pt idx="7">
                  <c:v>80.097673689303392</c:v>
                </c:pt>
                <c:pt idx="8">
                  <c:v>80.323576364011203</c:v>
                </c:pt>
                <c:pt idx="9">
                  <c:v>80.5337735630537</c:v>
                </c:pt>
                <c:pt idx="10">
                  <c:v>80.805089477579898</c:v>
                </c:pt>
                <c:pt idx="11">
                  <c:v>81.111048767488896</c:v>
                </c:pt>
                <c:pt idx="12">
                  <c:v>81.445333057491098</c:v>
                </c:pt>
                <c:pt idx="13">
                  <c:v>81.7440781644341</c:v>
                </c:pt>
                <c:pt idx="14">
                  <c:v>81.892607665183604</c:v>
                </c:pt>
                <c:pt idx="15">
                  <c:v>82.359407000462198</c:v>
                </c:pt>
                <c:pt idx="16">
                  <c:v>82.856013384909701</c:v>
                </c:pt>
                <c:pt idx="17">
                  <c:v>83.214897633280302</c:v>
                </c:pt>
                <c:pt idx="18">
                  <c:v>82.270245722815105</c:v>
                </c:pt>
                <c:pt idx="19">
                  <c:v>74.548440186901104</c:v>
                </c:pt>
                <c:pt idx="20">
                  <c:v>72.419071945736505</c:v>
                </c:pt>
                <c:pt idx="21">
                  <c:v>74.259300858106798</c:v>
                </c:pt>
                <c:pt idx="22">
                  <c:v>77.335345938163798</c:v>
                </c:pt>
                <c:pt idx="23">
                  <c:v>80.066349413541801</c:v>
                </c:pt>
                <c:pt idx="24">
                  <c:v>80.994939105467097</c:v>
                </c:pt>
                <c:pt idx="25">
                  <c:v>81.914041603315511</c:v>
                </c:pt>
                <c:pt idx="26">
                  <c:v>83.6905408149659</c:v>
                </c:pt>
                <c:pt idx="27">
                  <c:v>85.862768278064109</c:v>
                </c:pt>
                <c:pt idx="28">
                  <c:v>85.720455328774904</c:v>
                </c:pt>
                <c:pt idx="29">
                  <c:v>85.329982204301601</c:v>
                </c:pt>
                <c:pt idx="30">
                  <c:v>85.046770178705202</c:v>
                </c:pt>
                <c:pt idx="31">
                  <c:v>85.979377033359299</c:v>
                </c:pt>
                <c:pt idx="32">
                  <c:v>84.563687517277998</c:v>
                </c:pt>
                <c:pt idx="33">
                  <c:v>83.915524991618398</c:v>
                </c:pt>
                <c:pt idx="34">
                  <c:v>82.530639239178498</c:v>
                </c:pt>
                <c:pt idx="35">
                  <c:v>82.457306447316995</c:v>
                </c:pt>
                <c:pt idx="36">
                  <c:v>81.591166003701389</c:v>
                </c:pt>
                <c:pt idx="37">
                  <c:v>81.392634132058802</c:v>
                </c:pt>
                <c:pt idx="38">
                  <c:v>83.158569906903509</c:v>
                </c:pt>
                <c:pt idx="39">
                  <c:v>84.740833929735103</c:v>
                </c:pt>
                <c:pt idx="40">
                  <c:v>86.519099368493386</c:v>
                </c:pt>
                <c:pt idx="41">
                  <c:v>87.292979645689698</c:v>
                </c:pt>
                <c:pt idx="42">
                  <c:v>88.549120482520905</c:v>
                </c:pt>
                <c:pt idx="43">
                  <c:v>88.57307575648359</c:v>
                </c:pt>
                <c:pt idx="44">
                  <c:v>88.480251260489993</c:v>
                </c:pt>
                <c:pt idx="45">
                  <c:v>90.002130878640301</c:v>
                </c:pt>
                <c:pt idx="46">
                  <c:v>88.983119964052094</c:v>
                </c:pt>
                <c:pt idx="47">
                  <c:v>89.947052702228106</c:v>
                </c:pt>
                <c:pt idx="48">
                  <c:v>91.294138243122802</c:v>
                </c:pt>
                <c:pt idx="49">
                  <c:v>90.195930493388602</c:v>
                </c:pt>
                <c:pt idx="50">
                  <c:v>90.198851564033902</c:v>
                </c:pt>
                <c:pt idx="51">
                  <c:v>91.112079474096902</c:v>
                </c:pt>
                <c:pt idx="52">
                  <c:v>88.940299073854902</c:v>
                </c:pt>
                <c:pt idx="53">
                  <c:v>88.749052394869793</c:v>
                </c:pt>
                <c:pt idx="54">
                  <c:v>88.203614779916407</c:v>
                </c:pt>
                <c:pt idx="55">
                  <c:v>86.086903493277603</c:v>
                </c:pt>
                <c:pt idx="56">
                  <c:v>86.142229342525098</c:v>
                </c:pt>
                <c:pt idx="57">
                  <c:v>86.64801429266771</c:v>
                </c:pt>
                <c:pt idx="58">
                  <c:v>86.655754819518691</c:v>
                </c:pt>
                <c:pt idx="59">
                  <c:v>86.416442251228801</c:v>
                </c:pt>
                <c:pt idx="60">
                  <c:v>83.25895959193781</c:v>
                </c:pt>
                <c:pt idx="61">
                  <c:v>77.908619745854409</c:v>
                </c:pt>
                <c:pt idx="62">
                  <c:v>76.796187555445997</c:v>
                </c:pt>
                <c:pt idx="63">
                  <c:v>77.103295753668803</c:v>
                </c:pt>
                <c:pt idx="64">
                  <c:v>78.328304492596004</c:v>
                </c:pt>
                <c:pt idx="65">
                  <c:v>78.815491044044592</c:v>
                </c:pt>
                <c:pt idx="66">
                  <c:v>80.923779330196197</c:v>
                </c:pt>
                <c:pt idx="67">
                  <c:v>82.9783944630734</c:v>
                </c:pt>
                <c:pt idx="68">
                  <c:v>84.525732946037195</c:v>
                </c:pt>
                <c:pt idx="69">
                  <c:v>81.962013537020198</c:v>
                </c:pt>
                <c:pt idx="70">
                  <c:v>83.230206245470995</c:v>
                </c:pt>
                <c:pt idx="71">
                  <c:v>82.394837623843003</c:v>
                </c:pt>
                <c:pt idx="72">
                  <c:v>82.371001204240599</c:v>
                </c:pt>
                <c:pt idx="73">
                  <c:v>81.824608069544212</c:v>
                </c:pt>
                <c:pt idx="74">
                  <c:v>80.281546856880311</c:v>
                </c:pt>
                <c:pt idx="75">
                  <c:v>78.057327470722797</c:v>
                </c:pt>
                <c:pt idx="76">
                  <c:v>74.887275064361503</c:v>
                </c:pt>
                <c:pt idx="77">
                  <c:v>71.671837801053201</c:v>
                </c:pt>
                <c:pt idx="78">
                  <c:v>68.002519295692991</c:v>
                </c:pt>
                <c:pt idx="79">
                  <c:v>63.383746812570699</c:v>
                </c:pt>
                <c:pt idx="80">
                  <c:v>60.328620350222003</c:v>
                </c:pt>
                <c:pt idx="81">
                  <c:v>57.337456420007399</c:v>
                </c:pt>
                <c:pt idx="82">
                  <c:v>53.3286213733846</c:v>
                </c:pt>
                <c:pt idx="83">
                  <c:v>49.617582990461194</c:v>
                </c:pt>
                <c:pt idx="84">
                  <c:v>45.799740666389205</c:v>
                </c:pt>
                <c:pt idx="85">
                  <c:v>43.830534903920999</c:v>
                </c:pt>
                <c:pt idx="86">
                  <c:v>40.659651681550301</c:v>
                </c:pt>
                <c:pt idx="87">
                  <c:v>37.298746191228396</c:v>
                </c:pt>
                <c:pt idx="88">
                  <c:v>34.672128106064896</c:v>
                </c:pt>
                <c:pt idx="89">
                  <c:v>32.7481080443727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E-4752-81D9-B1BCDCD4CC9A}"/>
            </c:ext>
          </c:extLst>
        </c:ser>
        <c:ser>
          <c:idx val="0"/>
          <c:order val="1"/>
          <c:tx>
            <c:strRef>
              <c:f>'age structure'!$K$2</c:f>
              <c:strCache>
                <c:ptCount val="1"/>
                <c:pt idx="0">
                  <c:v>ons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'age structure'!$B$3:$B$92</c:f>
              <c:numCache>
                <c:formatCode>General</c:formatCod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</c:numCache>
            </c:numRef>
          </c:cat>
          <c:val>
            <c:numRef>
              <c:f>'age structure'!$K$3:$K$92</c:f>
              <c:numCache>
                <c:formatCode>General</c:formatCode>
                <c:ptCount val="90"/>
                <c:pt idx="0">
                  <c:v>78.438119999999998</c:v>
                </c:pt>
                <c:pt idx="1">
                  <c:v>78.817778000000004</c:v>
                </c:pt>
                <c:pt idx="2">
                  <c:v>79.301271</c:v>
                </c:pt>
                <c:pt idx="3">
                  <c:v>79.702486000000007</c:v>
                </c:pt>
                <c:pt idx="4">
                  <c:v>80.055080000000004</c:v>
                </c:pt>
                <c:pt idx="5">
                  <c:v>80.283738</c:v>
                </c:pt>
                <c:pt idx="6">
                  <c:v>80.569869999999995</c:v>
                </c:pt>
                <c:pt idx="7">
                  <c:v>80.925984</c:v>
                </c:pt>
                <c:pt idx="8">
                  <c:v>81.331451000000001</c:v>
                </c:pt>
                <c:pt idx="9">
                  <c:v>81.763475999999997</c:v>
                </c:pt>
                <c:pt idx="10">
                  <c:v>82.196685000000002</c:v>
                </c:pt>
                <c:pt idx="11">
                  <c:v>82.662604000000002</c:v>
                </c:pt>
                <c:pt idx="12">
                  <c:v>83.17284699999999</c:v>
                </c:pt>
                <c:pt idx="13">
                  <c:v>83.745910999999992</c:v>
                </c:pt>
                <c:pt idx="14">
                  <c:v>84.279808000000003</c:v>
                </c:pt>
                <c:pt idx="15">
                  <c:v>84.795551000000003</c:v>
                </c:pt>
                <c:pt idx="16">
                  <c:v>85.237499999999997</c:v>
                </c:pt>
                <c:pt idx="17">
                  <c:v>85.237974000000008</c:v>
                </c:pt>
                <c:pt idx="18">
                  <c:v>83.689775999999995</c:v>
                </c:pt>
                <c:pt idx="19">
                  <c:v>72.470599000000007</c:v>
                </c:pt>
                <c:pt idx="20">
                  <c:v>70.568545</c:v>
                </c:pt>
                <c:pt idx="21">
                  <c:v>72.884049000000005</c:v>
                </c:pt>
                <c:pt idx="22">
                  <c:v>76.191059999999993</c:v>
                </c:pt>
                <c:pt idx="23">
                  <c:v>78.657861000000011</c:v>
                </c:pt>
                <c:pt idx="24">
                  <c:v>79.511554999999987</c:v>
                </c:pt>
                <c:pt idx="25">
                  <c:v>80.797160999999988</c:v>
                </c:pt>
                <c:pt idx="26">
                  <c:v>83.044172000000003</c:v>
                </c:pt>
                <c:pt idx="27">
                  <c:v>85.634585999999999</c:v>
                </c:pt>
                <c:pt idx="28">
                  <c:v>84.636725999999996</c:v>
                </c:pt>
                <c:pt idx="29">
                  <c:v>83.850963000000007</c:v>
                </c:pt>
                <c:pt idx="30">
                  <c:v>83.685203999999999</c:v>
                </c:pt>
                <c:pt idx="31">
                  <c:v>84.870812000000001</c:v>
                </c:pt>
                <c:pt idx="32">
                  <c:v>83.047323000000006</c:v>
                </c:pt>
                <c:pt idx="33">
                  <c:v>81.849618000000007</c:v>
                </c:pt>
                <c:pt idx="34">
                  <c:v>79.553964999999991</c:v>
                </c:pt>
                <c:pt idx="35">
                  <c:v>79.293404999999993</c:v>
                </c:pt>
                <c:pt idx="36">
                  <c:v>77.700820999999991</c:v>
                </c:pt>
                <c:pt idx="37">
                  <c:v>77.029377999999994</c:v>
                </c:pt>
                <c:pt idx="38">
                  <c:v>79.057009999999991</c:v>
                </c:pt>
                <c:pt idx="39">
                  <c:v>81.053217000000004</c:v>
                </c:pt>
                <c:pt idx="40">
                  <c:v>83.351600000000005</c:v>
                </c:pt>
                <c:pt idx="41">
                  <c:v>84.497998999999993</c:v>
                </c:pt>
                <c:pt idx="42">
                  <c:v>86.518158999999997</c:v>
                </c:pt>
                <c:pt idx="43">
                  <c:v>86.945447999999999</c:v>
                </c:pt>
                <c:pt idx="44">
                  <c:v>87.863676000000012</c:v>
                </c:pt>
                <c:pt idx="45">
                  <c:v>90.978087000000002</c:v>
                </c:pt>
                <c:pt idx="46">
                  <c:v>90.147818000000001</c:v>
                </c:pt>
                <c:pt idx="47">
                  <c:v>91.056984999999997</c:v>
                </c:pt>
                <c:pt idx="48">
                  <c:v>92.27530800000001</c:v>
                </c:pt>
                <c:pt idx="49">
                  <c:v>90.288224</c:v>
                </c:pt>
                <c:pt idx="50">
                  <c:v>89.848117999999999</c:v>
                </c:pt>
                <c:pt idx="51">
                  <c:v>90.612105999999997</c:v>
                </c:pt>
                <c:pt idx="52">
                  <c:v>88.111200999999994</c:v>
                </c:pt>
                <c:pt idx="53">
                  <c:v>87.870795000000001</c:v>
                </c:pt>
                <c:pt idx="54">
                  <c:v>87.262953999999993</c:v>
                </c:pt>
                <c:pt idx="55">
                  <c:v>84.977659000000003</c:v>
                </c:pt>
                <c:pt idx="56">
                  <c:v>85.311771999999991</c:v>
                </c:pt>
                <c:pt idx="57">
                  <c:v>85.858960999999994</c:v>
                </c:pt>
                <c:pt idx="58">
                  <c:v>86.141959</c:v>
                </c:pt>
                <c:pt idx="59">
                  <c:v>85.812123999999997</c:v>
                </c:pt>
                <c:pt idx="60">
                  <c:v>82.646672000000009</c:v>
                </c:pt>
                <c:pt idx="61">
                  <c:v>76.939694000000003</c:v>
                </c:pt>
                <c:pt idx="62">
                  <c:v>76.046413000000001</c:v>
                </c:pt>
                <c:pt idx="63">
                  <c:v>76.511390000000006</c:v>
                </c:pt>
                <c:pt idx="64">
                  <c:v>77.987782999999993</c:v>
                </c:pt>
                <c:pt idx="65">
                  <c:v>78.691305</c:v>
                </c:pt>
                <c:pt idx="66">
                  <c:v>81.064997000000005</c:v>
                </c:pt>
                <c:pt idx="67">
                  <c:v>83.446395999999993</c:v>
                </c:pt>
                <c:pt idx="68">
                  <c:v>85.381914999999992</c:v>
                </c:pt>
                <c:pt idx="69">
                  <c:v>82.764567</c:v>
                </c:pt>
                <c:pt idx="70">
                  <c:v>84.282459000000003</c:v>
                </c:pt>
                <c:pt idx="71">
                  <c:v>83.486346999999995</c:v>
                </c:pt>
                <c:pt idx="72">
                  <c:v>83.685946000000001</c:v>
                </c:pt>
                <c:pt idx="73">
                  <c:v>83.259002999999993</c:v>
                </c:pt>
                <c:pt idx="74">
                  <c:v>81.997833999999997</c:v>
                </c:pt>
                <c:pt idx="75">
                  <c:v>79.861384999999999</c:v>
                </c:pt>
                <c:pt idx="76">
                  <c:v>76.779871</c:v>
                </c:pt>
                <c:pt idx="77">
                  <c:v>73.647323</c:v>
                </c:pt>
                <c:pt idx="78">
                  <c:v>69.997339999999994</c:v>
                </c:pt>
                <c:pt idx="79">
                  <c:v>65.263319999999993</c:v>
                </c:pt>
                <c:pt idx="80">
                  <c:v>62.341414999999998</c:v>
                </c:pt>
                <c:pt idx="81">
                  <c:v>59.401951000000004</c:v>
                </c:pt>
                <c:pt idx="82">
                  <c:v>55.426660000000005</c:v>
                </c:pt>
                <c:pt idx="83">
                  <c:v>51.764311999999997</c:v>
                </c:pt>
                <c:pt idx="84">
                  <c:v>47.998506999999996</c:v>
                </c:pt>
                <c:pt idx="85">
                  <c:v>46.18732</c:v>
                </c:pt>
                <c:pt idx="86">
                  <c:v>43.037156000000003</c:v>
                </c:pt>
                <c:pt idx="87">
                  <c:v>39.796194</c:v>
                </c:pt>
                <c:pt idx="88">
                  <c:v>37.267053999999995</c:v>
                </c:pt>
                <c:pt idx="89">
                  <c:v>35.279720999999995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AE-4752-81D9-B1BCDCD4C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64992"/>
        <c:axId val="44166528"/>
      </c:lineChart>
      <c:catAx>
        <c:axId val="44164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6528"/>
        <c:crosses val="autoZero"/>
        <c:auto val="1"/>
        <c:lblAlgn val="ctr"/>
        <c:lblOffset val="100"/>
        <c:tickLblSkip val="5"/>
        <c:noMultiLvlLbl val="0"/>
      </c:catAx>
      <c:valAx>
        <c:axId val="4416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Population (000)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16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'wse population'!$H$2</c:f>
              <c:strCache>
                <c:ptCount val="1"/>
                <c:pt idx="0">
                  <c:v>short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'wse population'!$B$83:$B$122</c15:sqref>
                  </c15:fullRef>
                </c:ext>
              </c:extLst>
              <c:f>'wse population'!$B$83:$B$111</c:f>
              <c:numCache>
                <c:formatCode>General</c:formatCode>
                <c:ptCount val="2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  <c:pt idx="29">
                  <c:v>2041</c:v>
                </c:pt>
                <c:pt idx="30">
                  <c:v>2042</c:v>
                </c:pt>
                <c:pt idx="31">
                  <c:v>2043</c:v>
                </c:pt>
                <c:pt idx="32">
                  <c:v>2044</c:v>
                </c:pt>
                <c:pt idx="33">
                  <c:v>2045</c:v>
                </c:pt>
                <c:pt idx="34">
                  <c:v>2046</c:v>
                </c:pt>
                <c:pt idx="35">
                  <c:v>2047</c:v>
                </c:pt>
                <c:pt idx="36">
                  <c:v>2048</c:v>
                </c:pt>
                <c:pt idx="37">
                  <c:v>2049</c:v>
                </c:pt>
                <c:pt idx="3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'wse population'!$H$83:$H$112</c15:sqref>
                  </c15:fullRef>
                </c:ext>
              </c:extLst>
              <c:f>'wse population'!$H$83:$H$111</c:f>
              <c:numCache>
                <c:formatCode>0.00</c:formatCode>
                <c:ptCount val="29"/>
                <c:pt idx="0">
                  <c:v>8.6527840000000005</c:v>
                </c:pt>
                <c:pt idx="1">
                  <c:v>8.7247369999999993</c:v>
                </c:pt>
                <c:pt idx="2">
                  <c:v>8.7927660000000003</c:v>
                </c:pt>
                <c:pt idx="3">
                  <c:v>8.873818</c:v>
                </c:pt>
                <c:pt idx="4">
                  <c:v>8.9479129999999998</c:v>
                </c:pt>
                <c:pt idx="5">
                  <c:v>9.0262969999999996</c:v>
                </c:pt>
                <c:pt idx="6">
                  <c:v>9.0902531371915813</c:v>
                </c:pt>
                <c:pt idx="7">
                  <c:v>9.1552237164976891</c:v>
                </c:pt>
                <c:pt idx="8">
                  <c:v>9.2209724201675396</c:v>
                </c:pt>
                <c:pt idx="9">
                  <c:v>9.2872023824102694</c:v>
                </c:pt>
                <c:pt idx="10">
                  <c:v>9.3537556587791411</c:v>
                </c:pt>
                <c:pt idx="11">
                  <c:v>9.4205153640494999</c:v>
                </c:pt>
                <c:pt idx="12">
                  <c:v>9.4871424495098591</c:v>
                </c:pt>
                <c:pt idx="13">
                  <c:v>9.5535388093554801</c:v>
                </c:pt>
                <c:pt idx="14">
                  <c:v>9.6191986809351597</c:v>
                </c:pt>
                <c:pt idx="15">
                  <c:v>9.6839691655158191</c:v>
                </c:pt>
                <c:pt idx="16">
                  <c:v>9.7478550345801001</c:v>
                </c:pt>
                <c:pt idx="17">
                  <c:v>9.8106940451878497</c:v>
                </c:pt>
                <c:pt idx="18">
                  <c:v>9.8722966045352294</c:v>
                </c:pt>
                <c:pt idx="19">
                  <c:v>9.9326754227993685</c:v>
                </c:pt>
                <c:pt idx="20">
                  <c:v>9.9920772553938999</c:v>
                </c:pt>
                <c:pt idx="21">
                  <c:v>10.0505476663403</c:v>
                </c:pt>
                <c:pt idx="22">
                  <c:v>10.107963839314099</c:v>
                </c:pt>
                <c:pt idx="23">
                  <c:v>10.1643314916679</c:v>
                </c:pt>
                <c:pt idx="24">
                  <c:v>10.2199551220766</c:v>
                </c:pt>
                <c:pt idx="25">
                  <c:v>10.2748770494978</c:v>
                </c:pt>
                <c:pt idx="26">
                  <c:v>10.328760261734999</c:v>
                </c:pt>
                <c:pt idx="27">
                  <c:v>10.382233550372099</c:v>
                </c:pt>
                <c:pt idx="28">
                  <c:v>10.4344125176308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3A-40CC-8263-9136A319BB7D}"/>
            </c:ext>
          </c:extLst>
        </c:ser>
        <c:ser>
          <c:idx val="1"/>
          <c:order val="1"/>
          <c:tx>
            <c:strRef>
              <c:f>'wse population'!$I$2</c:f>
              <c:strCache>
                <c:ptCount val="1"/>
                <c:pt idx="0">
                  <c:v>central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'wse population'!$B$83:$B$122</c15:sqref>
                  </c15:fullRef>
                </c:ext>
              </c:extLst>
              <c:f>'wse population'!$B$83:$B$111</c:f>
              <c:numCache>
                <c:formatCode>General</c:formatCode>
                <c:ptCount val="2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'wse population'!$I$83:$I$122</c15:sqref>
                  </c15:fullRef>
                </c:ext>
              </c:extLst>
              <c:f>'wse population'!$I$83:$I$111</c:f>
              <c:numCache>
                <c:formatCode>0.00</c:formatCode>
                <c:ptCount val="29"/>
                <c:pt idx="0">
                  <c:v>8.6527840000000005</c:v>
                </c:pt>
                <c:pt idx="1">
                  <c:v>8.7247369999999993</c:v>
                </c:pt>
                <c:pt idx="2">
                  <c:v>8.7927660000000003</c:v>
                </c:pt>
                <c:pt idx="3">
                  <c:v>8.873818</c:v>
                </c:pt>
                <c:pt idx="4">
                  <c:v>8.9479129999999998</c:v>
                </c:pt>
                <c:pt idx="5">
                  <c:v>9.0262969999999996</c:v>
                </c:pt>
                <c:pt idx="6">
                  <c:v>9.09366234890134</c:v>
                </c:pt>
                <c:pt idx="7">
                  <c:v>9.1619611794559503</c:v>
                </c:pt>
                <c:pt idx="8">
                  <c:v>9.2309432674436902</c:v>
                </c:pt>
                <c:pt idx="9">
                  <c:v>9.3003017405549784</c:v>
                </c:pt>
                <c:pt idx="10">
                  <c:v>9.3698871650093398</c:v>
                </c:pt>
                <c:pt idx="11">
                  <c:v>9.4395411438203816</c:v>
                </c:pt>
                <c:pt idx="12">
                  <c:v>9.5089378516627097</c:v>
                </c:pt>
                <c:pt idx="13">
                  <c:v>9.5780076879930913</c:v>
                </c:pt>
                <c:pt idx="14">
                  <c:v>9.64624263635951</c:v>
                </c:pt>
                <c:pt idx="15">
                  <c:v>9.7134873164336</c:v>
                </c:pt>
                <c:pt idx="16">
                  <c:v>9.7797409347089186</c:v>
                </c:pt>
                <c:pt idx="17">
                  <c:v>9.8448312168666909</c:v>
                </c:pt>
                <c:pt idx="18">
                  <c:v>9.9085674175856902</c:v>
                </c:pt>
                <c:pt idx="19">
                  <c:v>9.9709660221990912</c:v>
                </c:pt>
                <c:pt idx="20">
                  <c:v>10.032275612341101</c:v>
                </c:pt>
                <c:pt idx="21">
                  <c:v>10.0925394262139</c:v>
                </c:pt>
                <c:pt idx="22">
                  <c:v>10.151628673409499</c:v>
                </c:pt>
                <c:pt idx="23">
                  <c:v>10.209553634500899</c:v>
                </c:pt>
                <c:pt idx="24">
                  <c:v>10.2666368328858</c:v>
                </c:pt>
                <c:pt idx="25">
                  <c:v>10.3229623938565</c:v>
                </c:pt>
                <c:pt idx="26">
                  <c:v>10.378200322332301</c:v>
                </c:pt>
                <c:pt idx="27">
                  <c:v>10.433004535519199</c:v>
                </c:pt>
                <c:pt idx="28">
                  <c:v>10.486486586896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A-40CC-8263-9136A319BB7D}"/>
            </c:ext>
          </c:extLst>
        </c:ser>
        <c:ser>
          <c:idx val="2"/>
          <c:order val="2"/>
          <c:tx>
            <c:strRef>
              <c:f>'wse population'!$J$2</c:f>
              <c:strCache>
                <c:ptCount val="1"/>
                <c:pt idx="0">
                  <c:v>long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'wse population'!$B$83:$B$122</c15:sqref>
                  </c15:fullRef>
                </c:ext>
              </c:extLst>
              <c:f>'wse population'!$B$83:$B$111</c:f>
              <c:numCache>
                <c:formatCode>General</c:formatCode>
                <c:ptCount val="2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'wse population'!$J$83:$J$122</c15:sqref>
                  </c15:fullRef>
                </c:ext>
              </c:extLst>
              <c:f>'wse population'!$J$83:$J$111</c:f>
              <c:numCache>
                <c:formatCode>0.00</c:formatCode>
                <c:ptCount val="29"/>
                <c:pt idx="0">
                  <c:v>8.6527840000000005</c:v>
                </c:pt>
                <c:pt idx="1">
                  <c:v>8.7247369999999993</c:v>
                </c:pt>
                <c:pt idx="2">
                  <c:v>8.7927660000000003</c:v>
                </c:pt>
                <c:pt idx="3">
                  <c:v>8.873818</c:v>
                </c:pt>
                <c:pt idx="4">
                  <c:v>8.9479129999999998</c:v>
                </c:pt>
                <c:pt idx="5">
                  <c:v>9.0262969999999996</c:v>
                </c:pt>
                <c:pt idx="6">
                  <c:v>9.0951356573878392</c:v>
                </c:pt>
                <c:pt idx="7">
                  <c:v>9.1647320825716712</c:v>
                </c:pt>
                <c:pt idx="8">
                  <c:v>9.234923543000729</c:v>
                </c:pt>
                <c:pt idx="9">
                  <c:v>9.3054100432993501</c:v>
                </c:pt>
                <c:pt idx="10">
                  <c:v>9.3760613234291803</c:v>
                </c:pt>
                <c:pt idx="11">
                  <c:v>9.4466633217353397</c:v>
                </c:pt>
                <c:pt idx="12">
                  <c:v>9.51687340815627</c:v>
                </c:pt>
                <c:pt idx="13">
                  <c:v>9.5866749717886197</c:v>
                </c:pt>
                <c:pt idx="14">
                  <c:v>9.6555227067620706</c:v>
                </c:pt>
                <c:pt idx="15">
                  <c:v>9.7232459198733796</c:v>
                </c:pt>
                <c:pt idx="16">
                  <c:v>9.7898403928853792</c:v>
                </c:pt>
                <c:pt idx="17">
                  <c:v>9.8551581955692011</c:v>
                </c:pt>
                <c:pt idx="18">
                  <c:v>9.9189597408775807</c:v>
                </c:pt>
                <c:pt idx="19">
                  <c:v>9.9812907120990815</c:v>
                </c:pt>
                <c:pt idx="20">
                  <c:v>10.0424355904871</c:v>
                </c:pt>
                <c:pt idx="21">
                  <c:v>10.102444929220599</c:v>
                </c:pt>
                <c:pt idx="22">
                  <c:v>10.161194447816699</c:v>
                </c:pt>
                <c:pt idx="23">
                  <c:v>10.218674449749098</c:v>
                </c:pt>
                <c:pt idx="24">
                  <c:v>10.275241048892301</c:v>
                </c:pt>
                <c:pt idx="25">
                  <c:v>10.3310852167611</c:v>
                </c:pt>
                <c:pt idx="26">
                  <c:v>10.3859147204119</c:v>
                </c:pt>
                <c:pt idx="27">
                  <c:v>10.4404014990116</c:v>
                </c:pt>
                <c:pt idx="28">
                  <c:v>10.493648165394999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3A-40CC-8263-9136A319BB7D}"/>
            </c:ext>
          </c:extLst>
        </c:ser>
        <c:ser>
          <c:idx val="3"/>
          <c:order val="3"/>
          <c:tx>
            <c:strRef>
              <c:f>'wse population'!$K$2</c:f>
              <c:strCache>
                <c:ptCount val="1"/>
                <c:pt idx="0">
                  <c:v>ons 2014 snpp</c:v>
                </c:pt>
              </c:strCache>
            </c:strRef>
          </c:tx>
          <c:spPr>
            <a:ln w="28575" cap="rnd">
              <a:solidFill>
                <a:schemeClr val="accent4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'wse population'!$B$83:$B$122</c15:sqref>
                  </c15:fullRef>
                </c:ext>
              </c:extLst>
              <c:f>'wse population'!$B$83:$B$111</c:f>
              <c:numCache>
                <c:formatCode>General</c:formatCode>
                <c:ptCount val="2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  <c:pt idx="20">
                  <c:v>2031</c:v>
                </c:pt>
                <c:pt idx="21">
                  <c:v>2032</c:v>
                </c:pt>
                <c:pt idx="22">
                  <c:v>2033</c:v>
                </c:pt>
                <c:pt idx="23">
                  <c:v>2034</c:v>
                </c:pt>
                <c:pt idx="24">
                  <c:v>2035</c:v>
                </c:pt>
                <c:pt idx="25">
                  <c:v>2036</c:v>
                </c:pt>
                <c:pt idx="26">
                  <c:v>2037</c:v>
                </c:pt>
                <c:pt idx="27">
                  <c:v>2038</c:v>
                </c:pt>
                <c:pt idx="28">
                  <c:v>2039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'wse population'!$K$83:$K$122</c15:sqref>
                  </c15:fullRef>
                </c:ext>
              </c:extLst>
              <c:f>'wse population'!$K$83:$K$111</c:f>
              <c:numCache>
                <c:formatCode>0.00</c:formatCode>
                <c:ptCount val="29"/>
                <c:pt idx="0">
                  <c:v>8.6527840000000005</c:v>
                </c:pt>
                <c:pt idx="1">
                  <c:v>8.7247369999999993</c:v>
                </c:pt>
                <c:pt idx="2">
                  <c:v>8.7927660000000003</c:v>
                </c:pt>
                <c:pt idx="3">
                  <c:v>8.873818</c:v>
                </c:pt>
                <c:pt idx="4">
                  <c:v>8.9497175339999995</c:v>
                </c:pt>
                <c:pt idx="5">
                  <c:v>9.0244806410000002</c:v>
                </c:pt>
                <c:pt idx="6">
                  <c:v>9.0976351559999991</c:v>
                </c:pt>
                <c:pt idx="7">
                  <c:v>9.1710383719999999</c:v>
                </c:pt>
                <c:pt idx="8">
                  <c:v>9.2428908070000002</c:v>
                </c:pt>
                <c:pt idx="9">
                  <c:v>9.3142202520000001</c:v>
                </c:pt>
                <c:pt idx="10">
                  <c:v>9.3846702349999997</c:v>
                </c:pt>
                <c:pt idx="11">
                  <c:v>9.4554096779999988</c:v>
                </c:pt>
                <c:pt idx="12">
                  <c:v>9.5259721969999998</c:v>
                </c:pt>
                <c:pt idx="13">
                  <c:v>9.5961695500000008</c:v>
                </c:pt>
                <c:pt idx="14">
                  <c:v>9.6654220600000009</c:v>
                </c:pt>
                <c:pt idx="15">
                  <c:v>9.7333603550000003</c:v>
                </c:pt>
                <c:pt idx="16">
                  <c:v>9.8000412299999997</c:v>
                </c:pt>
                <c:pt idx="17">
                  <c:v>9.8655135519999995</c:v>
                </c:pt>
                <c:pt idx="18">
                  <c:v>9.9294792839999992</c:v>
                </c:pt>
                <c:pt idx="19">
                  <c:v>9.9918711089999999</c:v>
                </c:pt>
                <c:pt idx="20">
                  <c:v>10.053159286</c:v>
                </c:pt>
                <c:pt idx="21">
                  <c:v>10.113391209000001</c:v>
                </c:pt>
                <c:pt idx="22">
                  <c:v>10.172553385000001</c:v>
                </c:pt>
                <c:pt idx="23">
                  <c:v>10.23052489</c:v>
                </c:pt>
                <c:pt idx="24">
                  <c:v>10.287458540999999</c:v>
                </c:pt>
                <c:pt idx="25">
                  <c:v>10.343529365</c:v>
                </c:pt>
                <c:pt idx="26">
                  <c:v>10.398919575999999</c:v>
                </c:pt>
                <c:pt idx="27">
                  <c:v>10.453840694</c:v>
                </c:pt>
                <c:pt idx="28">
                  <c:v>10.50843016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3A-40CC-8263-9136A319B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5094144"/>
        <c:axId val="165095680"/>
      </c:lineChart>
      <c:catAx>
        <c:axId val="165094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095680"/>
        <c:crosses val="autoZero"/>
        <c:auto val="1"/>
        <c:lblAlgn val="ctr"/>
        <c:lblOffset val="100"/>
        <c:noMultiLvlLbl val="0"/>
      </c:catAx>
      <c:valAx>
        <c:axId val="165095680"/>
        <c:scaling>
          <c:orientation val="minMax"/>
          <c:max val="10.75"/>
          <c:min val="8.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Population (millions)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09414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590549</xdr:colOff>
      <xdr:row>2</xdr:row>
      <xdr:rowOff>123825</xdr:rowOff>
    </xdr:from>
    <xdr:to>
      <xdr:col>13</xdr:col>
      <xdr:colOff>390524</xdr:colOff>
      <xdr:row>22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14</xdr:row>
      <xdr:rowOff>38100</xdr:rowOff>
    </xdr:from>
    <xdr:to>
      <xdr:col>14</xdr:col>
      <xdr:colOff>133350</xdr:colOff>
      <xdr:row>33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552449</xdr:colOff>
      <xdr:row>3</xdr:row>
      <xdr:rowOff>57150</xdr:rowOff>
    </xdr:from>
    <xdr:to>
      <xdr:col>16</xdr:col>
      <xdr:colOff>47624</xdr:colOff>
      <xdr:row>22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533400</xdr:colOff>
      <xdr:row>27</xdr:row>
      <xdr:rowOff>4762</xdr:rowOff>
    </xdr:from>
    <xdr:to>
      <xdr:col>14</xdr:col>
      <xdr:colOff>228600</xdr:colOff>
      <xdr:row>41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2</xdr:row>
      <xdr:rowOff>47625</xdr:rowOff>
    </xdr:from>
    <xdr:to>
      <xdr:col>10</xdr:col>
      <xdr:colOff>47625</xdr:colOff>
      <xdr:row>23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561975</xdr:colOff>
      <xdr:row>2</xdr:row>
      <xdr:rowOff>47624</xdr:rowOff>
    </xdr:from>
    <xdr:to>
      <xdr:col>21</xdr:col>
      <xdr:colOff>28575</xdr:colOff>
      <xdr:row>22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514349</xdr:colOff>
      <xdr:row>27</xdr:row>
      <xdr:rowOff>57149</xdr:rowOff>
    </xdr:from>
    <xdr:to>
      <xdr:col>9</xdr:col>
      <xdr:colOff>600074</xdr:colOff>
      <xdr:row>45</xdr:row>
      <xdr:rowOff>123824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11</xdr:col>
      <xdr:colOff>409575</xdr:colOff>
      <xdr:row>67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171450</xdr:rowOff>
    </xdr:from>
    <xdr:to>
      <xdr:col>9</xdr:col>
      <xdr:colOff>514350</xdr:colOff>
      <xdr:row>24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533400</xdr:colOff>
      <xdr:row>2</xdr:row>
      <xdr:rowOff>152399</xdr:rowOff>
    </xdr:from>
    <xdr:to>
      <xdr:col>19</xdr:col>
      <xdr:colOff>485775</xdr:colOff>
      <xdr:row>23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285750</xdr:colOff>
      <xdr:row>26</xdr:row>
      <xdr:rowOff>104775</xdr:rowOff>
    </xdr:from>
    <xdr:to>
      <xdr:col>9</xdr:col>
      <xdr:colOff>371475</xdr:colOff>
      <xdr:row>44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342900</xdr:colOff>
      <xdr:row>48</xdr:row>
      <xdr:rowOff>19050</xdr:rowOff>
    </xdr:from>
    <xdr:to>
      <xdr:col>11</xdr:col>
      <xdr:colOff>142875</xdr:colOff>
      <xdr:row>66</xdr:row>
      <xdr:rowOff>28575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A3" sqref="A3"/>
    </sheetView>
  </sheetViews>
  <sheetFormatPr defaultRowHeight="15" x14ac:dyDescent="0.25"/>
  <sheetData>
    <row r="1" spans="1:1" ht="18.75" x14ac:dyDescent="0.3">
      <c r="A1" s="21" t="s">
        <v>46</v>
      </c>
    </row>
    <row r="2" spans="1:1" ht="15.75" x14ac:dyDescent="0.25">
      <c r="A2" s="20" t="s">
        <v>47</v>
      </c>
    </row>
    <row r="3" spans="1:1" x14ac:dyDescent="0.25">
      <c r="A3" s="15" t="s">
        <v>60</v>
      </c>
    </row>
    <row r="6" spans="1:1" x14ac:dyDescent="0.25">
      <c r="A6" s="15" t="s">
        <v>54</v>
      </c>
    </row>
    <row r="7" spans="1:1" x14ac:dyDescent="0.25">
      <c r="A7" t="s">
        <v>55</v>
      </c>
    </row>
    <row r="9" spans="1:1" x14ac:dyDescent="0.25">
      <c r="A9" t="s">
        <v>52</v>
      </c>
    </row>
    <row r="10" spans="1:1" x14ac:dyDescent="0.25">
      <c r="A10" t="s">
        <v>53</v>
      </c>
    </row>
    <row r="13" spans="1:1" x14ac:dyDescent="0.25">
      <c r="A13" s="15" t="s">
        <v>48</v>
      </c>
    </row>
    <row r="14" spans="1:1" x14ac:dyDescent="0.25">
      <c r="A14" t="s">
        <v>49</v>
      </c>
    </row>
    <row r="15" spans="1:1" x14ac:dyDescent="0.25">
      <c r="A15" t="s">
        <v>51</v>
      </c>
    </row>
    <row r="16" spans="1:1" x14ac:dyDescent="0.25">
      <c r="A16" t="s">
        <v>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B11" sqref="B11:B15"/>
    </sheetView>
  </sheetViews>
  <sheetFormatPr defaultRowHeight="15" x14ac:dyDescent="0.25"/>
  <cols>
    <col min="2" max="2" width="11.5703125" customWidth="1"/>
    <col min="3" max="3" width="12.85546875" customWidth="1"/>
  </cols>
  <sheetData>
    <row r="1" spans="1:5" x14ac:dyDescent="0.25">
      <c r="A1" s="15" t="s">
        <v>38</v>
      </c>
    </row>
    <row r="2" spans="1:5" x14ac:dyDescent="0.25">
      <c r="A2" s="4"/>
      <c r="B2" s="19" t="s">
        <v>40</v>
      </c>
      <c r="C2" s="16" t="s">
        <v>41</v>
      </c>
      <c r="E2" s="15" t="s">
        <v>39</v>
      </c>
    </row>
    <row r="3" spans="1:5" x14ac:dyDescent="0.25">
      <c r="A3">
        <v>2002</v>
      </c>
      <c r="B3" s="10">
        <v>-89081.662700000001</v>
      </c>
      <c r="C3">
        <f>B3/1000</f>
        <v>-89.081662699999995</v>
      </c>
    </row>
    <row r="4" spans="1:5" x14ac:dyDescent="0.25">
      <c r="A4">
        <f>A3+1</f>
        <v>2003</v>
      </c>
      <c r="B4" s="10">
        <v>-103113.36440000001</v>
      </c>
      <c r="C4">
        <f t="shared" ref="C4:C17" si="0">B4/1000</f>
        <v>-103.11336440000001</v>
      </c>
    </row>
    <row r="5" spans="1:5" x14ac:dyDescent="0.25">
      <c r="A5">
        <f t="shared" ref="A5:A16" si="1">A4+1</f>
        <v>2004</v>
      </c>
      <c r="B5" s="10">
        <v>-110261.1517</v>
      </c>
      <c r="C5">
        <f t="shared" si="0"/>
        <v>-110.2611517</v>
      </c>
    </row>
    <row r="6" spans="1:5" x14ac:dyDescent="0.25">
      <c r="A6">
        <f t="shared" si="1"/>
        <v>2005</v>
      </c>
      <c r="B6" s="10">
        <v>-84848.712299999999</v>
      </c>
      <c r="C6">
        <f t="shared" si="0"/>
        <v>-84.848712300000003</v>
      </c>
    </row>
    <row r="7" spans="1:5" x14ac:dyDescent="0.25">
      <c r="A7">
        <f t="shared" si="1"/>
        <v>2006</v>
      </c>
      <c r="B7" s="10">
        <v>-76729.996499999994</v>
      </c>
      <c r="C7">
        <f t="shared" si="0"/>
        <v>-76.729996499999999</v>
      </c>
    </row>
    <row r="8" spans="1:5" x14ac:dyDescent="0.25">
      <c r="A8">
        <f t="shared" si="1"/>
        <v>2007</v>
      </c>
      <c r="B8" s="10">
        <v>-77280.662899999996</v>
      </c>
      <c r="C8">
        <f t="shared" si="0"/>
        <v>-77.280662899999996</v>
      </c>
    </row>
    <row r="9" spans="1:5" x14ac:dyDescent="0.25">
      <c r="A9">
        <f t="shared" si="1"/>
        <v>2008</v>
      </c>
      <c r="B9" s="10">
        <v>-67663.829400000002</v>
      </c>
      <c r="C9">
        <f t="shared" si="0"/>
        <v>-67.663829399999997</v>
      </c>
    </row>
    <row r="10" spans="1:5" x14ac:dyDescent="0.25">
      <c r="A10">
        <f t="shared" si="1"/>
        <v>2009</v>
      </c>
      <c r="B10" s="10">
        <v>-31920.918399999999</v>
      </c>
      <c r="C10">
        <f t="shared" si="0"/>
        <v>-31.920918399999998</v>
      </c>
    </row>
    <row r="11" spans="1:5" x14ac:dyDescent="0.25">
      <c r="A11">
        <f t="shared" si="1"/>
        <v>2010</v>
      </c>
      <c r="B11" s="10">
        <v>-42604.739699999998</v>
      </c>
      <c r="C11">
        <f t="shared" si="0"/>
        <v>-42.604739699999996</v>
      </c>
    </row>
    <row r="12" spans="1:5" x14ac:dyDescent="0.25">
      <c r="A12">
        <f t="shared" si="1"/>
        <v>2011</v>
      </c>
      <c r="B12" s="10">
        <v>-40351.580099999999</v>
      </c>
      <c r="C12">
        <f t="shared" si="0"/>
        <v>-40.3515801</v>
      </c>
    </row>
    <row r="13" spans="1:5" x14ac:dyDescent="0.25">
      <c r="A13">
        <f t="shared" si="1"/>
        <v>2012</v>
      </c>
      <c r="B13" s="10">
        <v>-51697.871800000001</v>
      </c>
      <c r="C13">
        <f t="shared" si="0"/>
        <v>-51.697871800000001</v>
      </c>
    </row>
    <row r="14" spans="1:5" x14ac:dyDescent="0.25">
      <c r="A14">
        <f t="shared" si="1"/>
        <v>2013</v>
      </c>
      <c r="B14" s="10">
        <v>-55027.275399999999</v>
      </c>
      <c r="C14">
        <f t="shared" si="0"/>
        <v>-55.027275400000001</v>
      </c>
    </row>
    <row r="15" spans="1:5" x14ac:dyDescent="0.25">
      <c r="A15">
        <f t="shared" si="1"/>
        <v>2014</v>
      </c>
      <c r="B15" s="10">
        <v>-68633.949900000007</v>
      </c>
      <c r="C15">
        <f t="shared" si="0"/>
        <v>-68.633949900000005</v>
      </c>
    </row>
    <row r="16" spans="1:5" x14ac:dyDescent="0.25">
      <c r="A16">
        <f t="shared" si="1"/>
        <v>2015</v>
      </c>
      <c r="B16" s="10">
        <v>-77534.312699999995</v>
      </c>
      <c r="C16">
        <f t="shared" si="0"/>
        <v>-77.534312700000001</v>
      </c>
    </row>
    <row r="17" spans="1:3" x14ac:dyDescent="0.25">
      <c r="A17">
        <v>2016</v>
      </c>
      <c r="B17" s="9">
        <v>-93302</v>
      </c>
      <c r="C17">
        <f t="shared" si="0"/>
        <v>-93.302000000000007</v>
      </c>
    </row>
    <row r="20" spans="1:3" x14ac:dyDescent="0.25">
      <c r="B20">
        <v>60600</v>
      </c>
      <c r="C20">
        <v>58900</v>
      </c>
    </row>
    <row r="21" spans="1:3" x14ac:dyDescent="0.25">
      <c r="B21">
        <v>51700</v>
      </c>
      <c r="C21">
        <v>51700</v>
      </c>
    </row>
    <row r="22" spans="1:3" x14ac:dyDescent="0.25">
      <c r="B22">
        <f>B20-B21</f>
        <v>8900</v>
      </c>
      <c r="C22">
        <f>C20-C21</f>
        <v>7200</v>
      </c>
    </row>
    <row r="23" spans="1:3" x14ac:dyDescent="0.25">
      <c r="B23" s="26">
        <f>B22/B21</f>
        <v>0.17214700193423599</v>
      </c>
      <c r="C23" s="26">
        <f>C22/C21</f>
        <v>0.13926499032882012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2"/>
  <sheetViews>
    <sheetView workbookViewId="0">
      <selection activeCell="J5" sqref="J5"/>
    </sheetView>
  </sheetViews>
  <sheetFormatPr defaultRowHeight="15" x14ac:dyDescent="0.25"/>
  <cols>
    <col min="1" max="1" width="24.7109375" bestFit="1" customWidth="1"/>
    <col min="7" max="7" width="24.7109375" bestFit="1" customWidth="1"/>
    <col min="8" max="8" width="11.85546875" customWidth="1"/>
    <col min="9" max="9" width="12" customWidth="1"/>
    <col min="10" max="10" width="11.5703125" bestFit="1" customWidth="1"/>
  </cols>
  <sheetData>
    <row r="1" spans="1:10" x14ac:dyDescent="0.25">
      <c r="A1" s="16" t="s">
        <v>27</v>
      </c>
      <c r="B1" s="4"/>
      <c r="C1" s="4"/>
      <c r="D1" s="4"/>
      <c r="G1" s="16" t="s">
        <v>57</v>
      </c>
      <c r="H1" s="4"/>
      <c r="I1" s="4"/>
      <c r="J1" s="4"/>
    </row>
    <row r="2" spans="1:10" x14ac:dyDescent="0.25">
      <c r="A2" s="15" t="s">
        <v>0</v>
      </c>
      <c r="B2" s="15" t="s">
        <v>1</v>
      </c>
      <c r="C2" s="15" t="s">
        <v>12</v>
      </c>
      <c r="D2" s="15" t="s">
        <v>58</v>
      </c>
      <c r="G2" s="15" t="s">
        <v>0</v>
      </c>
      <c r="H2" s="15" t="s">
        <v>59</v>
      </c>
      <c r="I2" s="15" t="s">
        <v>12</v>
      </c>
      <c r="J2" s="15" t="s">
        <v>24</v>
      </c>
    </row>
    <row r="3" spans="1:10" x14ac:dyDescent="0.25">
      <c r="A3" t="s">
        <v>6</v>
      </c>
      <c r="B3">
        <v>2011</v>
      </c>
      <c r="C3">
        <v>5862418</v>
      </c>
      <c r="D3">
        <v>5862418</v>
      </c>
      <c r="G3" t="s">
        <v>13</v>
      </c>
      <c r="H3" s="5">
        <v>30.383525680800599</v>
      </c>
      <c r="I3" s="5">
        <v>28.05262712</v>
      </c>
      <c r="J3" s="27">
        <f>(I3-H3)*1000</f>
        <v>-2330.8985608005983</v>
      </c>
    </row>
    <row r="4" spans="1:10" x14ac:dyDescent="0.25">
      <c r="A4" t="s">
        <v>6</v>
      </c>
      <c r="B4">
        <v>2012</v>
      </c>
      <c r="C4">
        <v>5907348</v>
      </c>
      <c r="D4">
        <v>5907348</v>
      </c>
      <c r="G4" t="s">
        <v>6</v>
      </c>
      <c r="H4" s="5">
        <v>48.313263249427202</v>
      </c>
      <c r="I4" s="5">
        <v>48.767760080000002</v>
      </c>
      <c r="J4" s="27">
        <f t="shared" ref="J4:J11" si="0">(I4-H4)*1000</f>
        <v>454.49683057280055</v>
      </c>
    </row>
    <row r="5" spans="1:10" x14ac:dyDescent="0.25">
      <c r="A5" t="s">
        <v>6</v>
      </c>
      <c r="B5">
        <v>2013</v>
      </c>
      <c r="C5">
        <v>5954316</v>
      </c>
      <c r="D5">
        <v>5954316</v>
      </c>
      <c r="G5" t="s">
        <v>7</v>
      </c>
      <c r="H5" s="5">
        <v>84.348205901113701</v>
      </c>
      <c r="I5" s="5">
        <v>97.474489120000001</v>
      </c>
      <c r="J5" s="27">
        <f t="shared" si="0"/>
        <v>13126.283218886299</v>
      </c>
    </row>
    <row r="6" spans="1:10" x14ac:dyDescent="0.25">
      <c r="A6" t="s">
        <v>6</v>
      </c>
      <c r="B6">
        <v>2014</v>
      </c>
      <c r="C6">
        <v>6018383</v>
      </c>
      <c r="D6">
        <v>6018383</v>
      </c>
      <c r="G6" t="s">
        <v>14</v>
      </c>
      <c r="H6" s="5">
        <v>6.6683653303183403</v>
      </c>
      <c r="I6" s="5">
        <v>7.0862112399999999</v>
      </c>
      <c r="J6" s="27">
        <f t="shared" si="0"/>
        <v>417.84590968165958</v>
      </c>
    </row>
    <row r="7" spans="1:10" x14ac:dyDescent="0.25">
      <c r="A7" t="s">
        <v>6</v>
      </c>
      <c r="B7">
        <v>2015</v>
      </c>
      <c r="C7">
        <v>6072131.6890000002</v>
      </c>
      <c r="D7">
        <v>6076451</v>
      </c>
      <c r="G7" t="s">
        <v>15</v>
      </c>
      <c r="H7" s="5">
        <v>27.231368221521599</v>
      </c>
      <c r="I7" s="5">
        <v>23.467467639999999</v>
      </c>
      <c r="J7" s="27">
        <f t="shared" si="0"/>
        <v>-3763.9005815216001</v>
      </c>
    </row>
    <row r="8" spans="1:10" x14ac:dyDescent="0.25">
      <c r="A8" t="s">
        <v>6</v>
      </c>
      <c r="B8">
        <v>2016</v>
      </c>
      <c r="C8">
        <v>6126014.6430000002</v>
      </c>
      <c r="D8">
        <v>6130542</v>
      </c>
      <c r="G8" t="s">
        <v>8</v>
      </c>
      <c r="H8" s="5">
        <v>64.506743475838903</v>
      </c>
      <c r="I8" s="5">
        <v>65.3844864</v>
      </c>
      <c r="J8" s="27">
        <f t="shared" si="0"/>
        <v>877.74292416109745</v>
      </c>
    </row>
    <row r="9" spans="1:10" x14ac:dyDescent="0.25">
      <c r="A9" t="s">
        <v>6</v>
      </c>
      <c r="B9">
        <v>2017</v>
      </c>
      <c r="C9">
        <v>6179809.04</v>
      </c>
      <c r="D9">
        <v>6181367.8861915097</v>
      </c>
      <c r="G9" t="s">
        <v>18</v>
      </c>
      <c r="H9" s="5">
        <v>35.669588424079002</v>
      </c>
      <c r="I9" s="5">
        <v>35.52769224</v>
      </c>
      <c r="J9" s="27">
        <f t="shared" si="0"/>
        <v>-141.89618407900184</v>
      </c>
    </row>
    <row r="10" spans="1:10" x14ac:dyDescent="0.25">
      <c r="A10" t="s">
        <v>6</v>
      </c>
      <c r="B10">
        <v>2018</v>
      </c>
      <c r="C10">
        <v>6234427.6140000001</v>
      </c>
      <c r="D10">
        <v>6232988.7065206999</v>
      </c>
      <c r="G10" t="s">
        <v>20</v>
      </c>
      <c r="H10" s="5">
        <v>30.154617300217399</v>
      </c>
      <c r="I10" s="5">
        <v>30.912269680000001</v>
      </c>
      <c r="J10" s="27">
        <f t="shared" si="0"/>
        <v>757.652379782602</v>
      </c>
    </row>
    <row r="11" spans="1:10" x14ac:dyDescent="0.25">
      <c r="A11" t="s">
        <v>6</v>
      </c>
      <c r="B11">
        <v>2019</v>
      </c>
      <c r="C11">
        <v>6288617.2130000005</v>
      </c>
      <c r="D11">
        <v>6285198.3600599598</v>
      </c>
      <c r="G11" t="s">
        <v>21</v>
      </c>
      <c r="H11" s="5">
        <v>24.659351072534299</v>
      </c>
      <c r="I11" s="5">
        <v>21.923196799999999</v>
      </c>
      <c r="J11" s="27">
        <f t="shared" si="0"/>
        <v>-2736.1542725343002</v>
      </c>
    </row>
    <row r="12" spans="1:10" x14ac:dyDescent="0.25">
      <c r="A12" t="s">
        <v>6</v>
      </c>
      <c r="B12">
        <v>2020</v>
      </c>
      <c r="C12">
        <v>6342411.1730000004</v>
      </c>
      <c r="D12">
        <v>6337684.0657212399</v>
      </c>
    </row>
    <row r="13" spans="1:10" x14ac:dyDescent="0.25">
      <c r="A13" t="s">
        <v>6</v>
      </c>
      <c r="B13">
        <v>2021</v>
      </c>
      <c r="C13">
        <v>6395882.6730000004</v>
      </c>
      <c r="D13">
        <v>6390361.0746221198</v>
      </c>
    </row>
    <row r="14" spans="1:10" x14ac:dyDescent="0.25">
      <c r="A14" t="s">
        <v>6</v>
      </c>
      <c r="B14">
        <v>2022</v>
      </c>
      <c r="C14">
        <v>6449286.8119999999</v>
      </c>
      <c r="D14">
        <v>6442891.9647896104</v>
      </c>
      <c r="G14" s="15" t="s">
        <v>42</v>
      </c>
    </row>
    <row r="15" spans="1:10" x14ac:dyDescent="0.25">
      <c r="A15" t="s">
        <v>6</v>
      </c>
      <c r="B15">
        <v>2023</v>
      </c>
      <c r="C15">
        <v>6502063.0480000004</v>
      </c>
      <c r="D15">
        <v>6494889.4424073501</v>
      </c>
    </row>
    <row r="16" spans="1:10" x14ac:dyDescent="0.25">
      <c r="A16" t="s">
        <v>6</v>
      </c>
      <c r="B16">
        <v>2024</v>
      </c>
      <c r="C16">
        <v>6554334.5</v>
      </c>
      <c r="D16">
        <v>6546429.67467824</v>
      </c>
    </row>
    <row r="17" spans="1:4" x14ac:dyDescent="0.25">
      <c r="A17" t="s">
        <v>6</v>
      </c>
      <c r="B17">
        <v>2025</v>
      </c>
      <c r="C17">
        <v>6605691.835</v>
      </c>
      <c r="D17">
        <v>6597216.7256791899</v>
      </c>
    </row>
    <row r="18" spans="1:4" x14ac:dyDescent="0.25">
      <c r="A18" t="s">
        <v>6</v>
      </c>
      <c r="B18">
        <v>2026</v>
      </c>
      <c r="C18">
        <v>6656115.2980000004</v>
      </c>
      <c r="D18">
        <v>6647219.7358434703</v>
      </c>
    </row>
    <row r="19" spans="1:4" x14ac:dyDescent="0.25">
      <c r="A19" t="s">
        <v>6</v>
      </c>
      <c r="B19">
        <v>2027</v>
      </c>
      <c r="C19">
        <v>6705295.9809999997</v>
      </c>
      <c r="D19">
        <v>6696196.6393219298</v>
      </c>
    </row>
    <row r="20" spans="1:4" x14ac:dyDescent="0.25">
      <c r="A20" t="s">
        <v>6</v>
      </c>
      <c r="B20">
        <v>2028</v>
      </c>
      <c r="C20">
        <v>6753680.2769999998</v>
      </c>
      <c r="D20">
        <v>6744381.8962071501</v>
      </c>
    </row>
    <row r="21" spans="1:4" x14ac:dyDescent="0.25">
      <c r="A21" t="s">
        <v>6</v>
      </c>
      <c r="B21">
        <v>2029</v>
      </c>
      <c r="C21">
        <v>6801233.2149999999</v>
      </c>
      <c r="D21">
        <v>6791770.5523340004</v>
      </c>
    </row>
    <row r="22" spans="1:4" x14ac:dyDescent="0.25">
      <c r="A22" t="s">
        <v>6</v>
      </c>
      <c r="B22">
        <v>2030</v>
      </c>
      <c r="C22">
        <v>6847793.9009999996</v>
      </c>
      <c r="D22">
        <v>6838277.0778924301</v>
      </c>
    </row>
    <row r="23" spans="1:4" x14ac:dyDescent="0.25">
      <c r="A23" t="s">
        <v>6</v>
      </c>
      <c r="B23">
        <v>2031</v>
      </c>
      <c r="C23">
        <v>6893445.1919999998</v>
      </c>
      <c r="D23">
        <v>6884007.7099020099</v>
      </c>
    </row>
    <row r="24" spans="1:4" x14ac:dyDescent="0.25">
      <c r="A24" t="s">
        <v>6</v>
      </c>
      <c r="B24">
        <v>2032</v>
      </c>
      <c r="C24">
        <v>6938592.0190000003</v>
      </c>
      <c r="D24">
        <v>6929147.1603088798</v>
      </c>
    </row>
    <row r="25" spans="1:4" x14ac:dyDescent="0.25">
      <c r="A25" t="s">
        <v>6</v>
      </c>
      <c r="B25">
        <v>2033</v>
      </c>
      <c r="C25">
        <v>6983269.8499999996</v>
      </c>
      <c r="D25">
        <v>6973666.2011048999</v>
      </c>
    </row>
    <row r="26" spans="1:4" x14ac:dyDescent="0.25">
      <c r="A26" t="s">
        <v>6</v>
      </c>
      <c r="B26">
        <v>2034</v>
      </c>
      <c r="C26">
        <v>7027376.3959999997</v>
      </c>
      <c r="D26">
        <v>7017467.8480596002</v>
      </c>
    </row>
    <row r="27" spans="1:4" x14ac:dyDescent="0.25">
      <c r="A27" t="s">
        <v>6</v>
      </c>
      <c r="B27">
        <v>2035</v>
      </c>
      <c r="C27">
        <v>7070639.5279999999</v>
      </c>
      <c r="D27">
        <v>7060492.34216775</v>
      </c>
    </row>
    <row r="28" spans="1:4" x14ac:dyDescent="0.25">
      <c r="A28" t="s">
        <v>6</v>
      </c>
      <c r="B28">
        <v>2036</v>
      </c>
      <c r="C28">
        <v>7113095.9069999997</v>
      </c>
      <c r="D28">
        <v>7102930.95116203</v>
      </c>
    </row>
    <row r="29" spans="1:4" x14ac:dyDescent="0.25">
      <c r="A29" t="s">
        <v>6</v>
      </c>
      <c r="B29">
        <v>2037</v>
      </c>
      <c r="C29">
        <v>7154905.8650000002</v>
      </c>
      <c r="D29">
        <v>7144546.9636504604</v>
      </c>
    </row>
    <row r="30" spans="1:4" x14ac:dyDescent="0.25">
      <c r="A30" t="s">
        <v>6</v>
      </c>
      <c r="B30">
        <v>2038</v>
      </c>
      <c r="C30">
        <v>7196345.2620000001</v>
      </c>
      <c r="D30">
        <v>7185842.3971626703</v>
      </c>
    </row>
    <row r="31" spans="1:4" x14ac:dyDescent="0.25">
      <c r="A31" t="s">
        <v>6</v>
      </c>
      <c r="B31">
        <v>2039</v>
      </c>
      <c r="C31">
        <v>7237577.0020000003</v>
      </c>
      <c r="D31">
        <v>7226214.5812356798</v>
      </c>
    </row>
    <row r="32" spans="1:4" x14ac:dyDescent="0.25">
      <c r="A32" t="s">
        <v>6</v>
      </c>
      <c r="B32">
        <v>2040</v>
      </c>
      <c r="C32" t="s">
        <v>56</v>
      </c>
      <c r="D32">
        <v>7264682.7787676305</v>
      </c>
    </row>
    <row r="33" spans="1:4" x14ac:dyDescent="0.25">
      <c r="A33" t="s">
        <v>6</v>
      </c>
      <c r="B33">
        <v>2041</v>
      </c>
      <c r="C33" t="s">
        <v>56</v>
      </c>
      <c r="D33">
        <v>7302387.5020674104</v>
      </c>
    </row>
    <row r="34" spans="1:4" x14ac:dyDescent="0.25">
      <c r="A34" t="s">
        <v>6</v>
      </c>
      <c r="B34">
        <v>2042</v>
      </c>
      <c r="C34" t="s">
        <v>56</v>
      </c>
      <c r="D34">
        <v>7339306.00959941</v>
      </c>
    </row>
    <row r="35" spans="1:4" x14ac:dyDescent="0.25">
      <c r="A35" t="s">
        <v>6</v>
      </c>
      <c r="B35">
        <v>2043</v>
      </c>
      <c r="C35" t="s">
        <v>56</v>
      </c>
      <c r="D35">
        <v>7375351.1745647602</v>
      </c>
    </row>
    <row r="36" spans="1:4" x14ac:dyDescent="0.25">
      <c r="A36" t="s">
        <v>6</v>
      </c>
      <c r="B36">
        <v>2044</v>
      </c>
      <c r="C36" t="s">
        <v>56</v>
      </c>
      <c r="D36">
        <v>7410452.9728726204</v>
      </c>
    </row>
    <row r="37" spans="1:4" x14ac:dyDescent="0.25">
      <c r="A37" t="s">
        <v>6</v>
      </c>
      <c r="B37">
        <v>2045</v>
      </c>
      <c r="C37" t="s">
        <v>56</v>
      </c>
      <c r="D37">
        <v>7444560.3252531197</v>
      </c>
    </row>
    <row r="38" spans="1:4" x14ac:dyDescent="0.25">
      <c r="A38" t="s">
        <v>6</v>
      </c>
      <c r="B38">
        <v>2046</v>
      </c>
      <c r="C38" t="s">
        <v>56</v>
      </c>
      <c r="D38">
        <v>7477592.2083222903</v>
      </c>
    </row>
    <row r="39" spans="1:4" x14ac:dyDescent="0.25">
      <c r="A39" t="s">
        <v>6</v>
      </c>
      <c r="B39">
        <v>2047</v>
      </c>
      <c r="C39" t="s">
        <v>56</v>
      </c>
      <c r="D39">
        <v>7509476.7153596096</v>
      </c>
    </row>
    <row r="40" spans="1:4" x14ac:dyDescent="0.25">
      <c r="A40" t="s">
        <v>6</v>
      </c>
      <c r="B40">
        <v>2048</v>
      </c>
      <c r="C40" t="s">
        <v>56</v>
      </c>
      <c r="D40">
        <v>7540169.8844191199</v>
      </c>
    </row>
    <row r="41" spans="1:4" x14ac:dyDescent="0.25">
      <c r="A41" t="s">
        <v>6</v>
      </c>
      <c r="B41">
        <v>2049</v>
      </c>
      <c r="C41" t="s">
        <v>56</v>
      </c>
      <c r="D41">
        <v>7569637.4112550002</v>
      </c>
    </row>
    <row r="42" spans="1:4" x14ac:dyDescent="0.25">
      <c r="A42" t="s">
        <v>6</v>
      </c>
      <c r="B42">
        <v>2050</v>
      </c>
      <c r="C42" t="s">
        <v>56</v>
      </c>
      <c r="D42">
        <v>7597919.6310443897</v>
      </c>
    </row>
    <row r="43" spans="1:4" x14ac:dyDescent="0.25">
      <c r="A43" t="s">
        <v>7</v>
      </c>
      <c r="B43">
        <v>2011</v>
      </c>
      <c r="C43">
        <v>8217474.9967684001</v>
      </c>
      <c r="D43">
        <v>8217474.9967684001</v>
      </c>
    </row>
    <row r="44" spans="1:4" x14ac:dyDescent="0.25">
      <c r="A44" t="s">
        <v>7</v>
      </c>
      <c r="B44">
        <v>2012</v>
      </c>
      <c r="C44">
        <v>8321034.9967684001</v>
      </c>
      <c r="D44">
        <v>8321034.9967684001</v>
      </c>
    </row>
    <row r="45" spans="1:4" x14ac:dyDescent="0.25">
      <c r="A45" t="s">
        <v>7</v>
      </c>
      <c r="B45">
        <v>2013</v>
      </c>
      <c r="C45">
        <v>8428808.9967684001</v>
      </c>
      <c r="D45">
        <v>8428808.9967684001</v>
      </c>
    </row>
    <row r="46" spans="1:4" x14ac:dyDescent="0.25">
      <c r="A46" t="s">
        <v>7</v>
      </c>
      <c r="B46">
        <v>2014</v>
      </c>
      <c r="C46">
        <v>8538689</v>
      </c>
      <c r="D46">
        <v>8550554.9967684001</v>
      </c>
    </row>
    <row r="47" spans="1:4" x14ac:dyDescent="0.25">
      <c r="A47" t="s">
        <v>7</v>
      </c>
      <c r="B47">
        <v>2015</v>
      </c>
      <c r="C47">
        <v>8697366.7719999999</v>
      </c>
      <c r="D47">
        <v>8685177.9967684001</v>
      </c>
    </row>
    <row r="48" spans="1:4" x14ac:dyDescent="0.25">
      <c r="A48" t="s">
        <v>7</v>
      </c>
      <c r="B48">
        <v>2016</v>
      </c>
      <c r="C48">
        <v>8832369.5789999999</v>
      </c>
      <c r="D48">
        <v>8798956.9967684001</v>
      </c>
    </row>
    <row r="49" spans="1:4" x14ac:dyDescent="0.25">
      <c r="A49" t="s">
        <v>7</v>
      </c>
      <c r="B49">
        <v>2017</v>
      </c>
      <c r="C49">
        <v>8958014.0160000008</v>
      </c>
      <c r="D49">
        <v>8904003.5837764498</v>
      </c>
    </row>
    <row r="50" spans="1:4" x14ac:dyDescent="0.25">
      <c r="A50" t="s">
        <v>7</v>
      </c>
      <c r="B50">
        <v>2018</v>
      </c>
      <c r="C50">
        <v>9081321.1659999993</v>
      </c>
      <c r="D50">
        <v>9006352.1738435701</v>
      </c>
    </row>
    <row r="51" spans="1:4" x14ac:dyDescent="0.25">
      <c r="A51" t="s">
        <v>7</v>
      </c>
      <c r="B51">
        <v>2019</v>
      </c>
      <c r="C51">
        <v>9196512.6380000003</v>
      </c>
      <c r="D51">
        <v>9106157.2260324508</v>
      </c>
    </row>
    <row r="52" spans="1:4" x14ac:dyDescent="0.25">
      <c r="A52" t="s">
        <v>7</v>
      </c>
      <c r="B52">
        <v>2020</v>
      </c>
      <c r="C52">
        <v>9306447.5559999999</v>
      </c>
      <c r="D52">
        <v>9203331.2674741708</v>
      </c>
    </row>
    <row r="53" spans="1:4" x14ac:dyDescent="0.25">
      <c r="A53" t="s">
        <v>7</v>
      </c>
      <c r="B53">
        <v>2021</v>
      </c>
      <c r="C53">
        <v>9410531.1380000003</v>
      </c>
      <c r="D53">
        <v>9298024.1808480509</v>
      </c>
    </row>
    <row r="54" spans="1:4" x14ac:dyDescent="0.25">
      <c r="A54" t="s">
        <v>7</v>
      </c>
      <c r="B54">
        <v>2022</v>
      </c>
      <c r="C54">
        <v>9512259.8739999998</v>
      </c>
      <c r="D54">
        <v>9390069.00623863</v>
      </c>
    </row>
    <row r="55" spans="1:4" x14ac:dyDescent="0.25">
      <c r="A55" t="s">
        <v>7</v>
      </c>
      <c r="B55">
        <v>2023</v>
      </c>
      <c r="C55">
        <v>9611570.7229999993</v>
      </c>
      <c r="D55">
        <v>9479609.5621597506</v>
      </c>
    </row>
    <row r="56" spans="1:4" x14ac:dyDescent="0.25">
      <c r="A56" t="s">
        <v>7</v>
      </c>
      <c r="B56">
        <v>2024</v>
      </c>
      <c r="C56">
        <v>9707963.1860000007</v>
      </c>
      <c r="D56">
        <v>9566482.1167926993</v>
      </c>
    </row>
    <row r="57" spans="1:4" x14ac:dyDescent="0.25">
      <c r="A57" t="s">
        <v>7</v>
      </c>
      <c r="B57">
        <v>2025</v>
      </c>
      <c r="C57">
        <v>9801626.7640000004</v>
      </c>
      <c r="D57">
        <v>9650676.5957859792</v>
      </c>
    </row>
    <row r="58" spans="1:4" x14ac:dyDescent="0.25">
      <c r="A58" t="s">
        <v>7</v>
      </c>
      <c r="B58">
        <v>2026</v>
      </c>
      <c r="C58">
        <v>9892747.9289999995</v>
      </c>
      <c r="D58">
        <v>9732424.75013428</v>
      </c>
    </row>
    <row r="59" spans="1:4" x14ac:dyDescent="0.25">
      <c r="A59" t="s">
        <v>7</v>
      </c>
      <c r="B59">
        <v>2027</v>
      </c>
      <c r="C59">
        <v>9981933.0050000008</v>
      </c>
      <c r="D59">
        <v>9811951.8134470191</v>
      </c>
    </row>
    <row r="60" spans="1:4" x14ac:dyDescent="0.25">
      <c r="A60" t="s">
        <v>7</v>
      </c>
      <c r="B60">
        <v>2028</v>
      </c>
      <c r="C60">
        <v>10070014.048</v>
      </c>
      <c r="D60">
        <v>9889686.1132479105</v>
      </c>
    </row>
    <row r="61" spans="1:4" x14ac:dyDescent="0.25">
      <c r="A61" t="s">
        <v>7</v>
      </c>
      <c r="B61">
        <v>2029</v>
      </c>
      <c r="C61">
        <v>10157014.619999999</v>
      </c>
      <c r="D61">
        <v>9965796.1008289102</v>
      </c>
    </row>
    <row r="62" spans="1:4" x14ac:dyDescent="0.25">
      <c r="A62" t="s">
        <v>7</v>
      </c>
      <c r="B62">
        <v>2030</v>
      </c>
      <c r="C62">
        <v>10243024.812000001</v>
      </c>
      <c r="D62">
        <v>10040425.1570799</v>
      </c>
    </row>
    <row r="63" spans="1:4" x14ac:dyDescent="0.25">
      <c r="A63" t="s">
        <v>7</v>
      </c>
      <c r="B63">
        <v>2031</v>
      </c>
      <c r="C63">
        <v>10327543.016000001</v>
      </c>
      <c r="D63">
        <v>10113737.6533216</v>
      </c>
    </row>
    <row r="64" spans="1:4" x14ac:dyDescent="0.25">
      <c r="A64" t="s">
        <v>7</v>
      </c>
      <c r="B64">
        <v>2032</v>
      </c>
      <c r="C64">
        <v>10411472.187999999</v>
      </c>
      <c r="D64">
        <v>10186039.3014006</v>
      </c>
    </row>
    <row r="65" spans="1:4" x14ac:dyDescent="0.25">
      <c r="A65" t="s">
        <v>7</v>
      </c>
      <c r="B65">
        <v>2033</v>
      </c>
      <c r="C65">
        <v>10495108.424000001</v>
      </c>
      <c r="D65">
        <v>10257459.9660013</v>
      </c>
    </row>
    <row r="66" spans="1:4" x14ac:dyDescent="0.25">
      <c r="A66" t="s">
        <v>7</v>
      </c>
      <c r="B66">
        <v>2034</v>
      </c>
      <c r="C66">
        <v>10578066.118000001</v>
      </c>
      <c r="D66">
        <v>10327806.254470401</v>
      </c>
    </row>
    <row r="67" spans="1:4" x14ac:dyDescent="0.25">
      <c r="A67" t="s">
        <v>7</v>
      </c>
      <c r="B67">
        <v>2035</v>
      </c>
      <c r="C67">
        <v>10659956.887</v>
      </c>
      <c r="D67">
        <v>10396960.195627</v>
      </c>
    </row>
    <row r="68" spans="1:4" x14ac:dyDescent="0.25">
      <c r="A68" t="s">
        <v>7</v>
      </c>
      <c r="B68">
        <v>2036</v>
      </c>
      <c r="C68">
        <v>10740505.282</v>
      </c>
      <c r="D68">
        <v>10464787.458942501</v>
      </c>
    </row>
    <row r="69" spans="1:4" x14ac:dyDescent="0.25">
      <c r="A69" t="s">
        <v>7</v>
      </c>
      <c r="B69">
        <v>2037</v>
      </c>
      <c r="C69">
        <v>10819865.846999999</v>
      </c>
      <c r="D69">
        <v>10531108.6417796</v>
      </c>
    </row>
    <row r="70" spans="1:4" x14ac:dyDescent="0.25">
      <c r="A70" t="s">
        <v>7</v>
      </c>
      <c r="B70">
        <v>2038</v>
      </c>
      <c r="C70">
        <v>10898161.821</v>
      </c>
      <c r="D70">
        <v>10596111.96961</v>
      </c>
    </row>
    <row r="71" spans="1:4" x14ac:dyDescent="0.25">
      <c r="A71" t="s">
        <v>7</v>
      </c>
      <c r="B71">
        <v>2039</v>
      </c>
      <c r="C71">
        <v>10975551.228</v>
      </c>
      <c r="D71">
        <v>10659260.144296199</v>
      </c>
    </row>
    <row r="72" spans="1:4" x14ac:dyDescent="0.25">
      <c r="A72" t="s">
        <v>7</v>
      </c>
      <c r="B72">
        <v>2040</v>
      </c>
      <c r="C72" t="s">
        <v>56</v>
      </c>
      <c r="D72">
        <v>10718733.6739322</v>
      </c>
    </row>
    <row r="73" spans="1:4" x14ac:dyDescent="0.25">
      <c r="A73" t="s">
        <v>7</v>
      </c>
      <c r="B73">
        <v>2041</v>
      </c>
      <c r="C73" t="s">
        <v>56</v>
      </c>
      <c r="D73">
        <v>10776412.363558499</v>
      </c>
    </row>
    <row r="74" spans="1:4" x14ac:dyDescent="0.25">
      <c r="A74" t="s">
        <v>7</v>
      </c>
      <c r="B74">
        <v>2042</v>
      </c>
      <c r="C74" t="s">
        <v>56</v>
      </c>
      <c r="D74">
        <v>10832265.8713046</v>
      </c>
    </row>
    <row r="75" spans="1:4" x14ac:dyDescent="0.25">
      <c r="A75" t="s">
        <v>7</v>
      </c>
      <c r="B75">
        <v>2043</v>
      </c>
      <c r="C75" t="s">
        <v>56</v>
      </c>
      <c r="D75">
        <v>10886270.8894585</v>
      </c>
    </row>
    <row r="76" spans="1:4" x14ac:dyDescent="0.25">
      <c r="A76" t="s">
        <v>7</v>
      </c>
      <c r="B76">
        <v>2044</v>
      </c>
      <c r="C76" t="s">
        <v>56</v>
      </c>
      <c r="D76">
        <v>10938319.388057901</v>
      </c>
    </row>
    <row r="77" spans="1:4" x14ac:dyDescent="0.25">
      <c r="A77" t="s">
        <v>7</v>
      </c>
      <c r="B77">
        <v>2045</v>
      </c>
      <c r="C77" t="s">
        <v>56</v>
      </c>
      <c r="D77">
        <v>10988366.724856401</v>
      </c>
    </row>
    <row r="78" spans="1:4" x14ac:dyDescent="0.25">
      <c r="A78" t="s">
        <v>7</v>
      </c>
      <c r="B78">
        <v>2046</v>
      </c>
      <c r="C78" t="s">
        <v>56</v>
      </c>
      <c r="D78">
        <v>11036382.7932953</v>
      </c>
    </row>
    <row r="79" spans="1:4" x14ac:dyDescent="0.25">
      <c r="A79" t="s">
        <v>7</v>
      </c>
      <c r="B79">
        <v>2047</v>
      </c>
      <c r="C79" t="s">
        <v>56</v>
      </c>
      <c r="D79">
        <v>11082364.786986001</v>
      </c>
    </row>
    <row r="80" spans="1:4" x14ac:dyDescent="0.25">
      <c r="A80" t="s">
        <v>7</v>
      </c>
      <c r="B80">
        <v>2048</v>
      </c>
      <c r="C80" t="s">
        <v>56</v>
      </c>
      <c r="D80">
        <v>11126313.363428401</v>
      </c>
    </row>
    <row r="81" spans="1:4" x14ac:dyDescent="0.25">
      <c r="A81" t="s">
        <v>7</v>
      </c>
      <c r="B81">
        <v>2049</v>
      </c>
      <c r="C81" t="s">
        <v>56</v>
      </c>
      <c r="D81">
        <v>11168254.861875501</v>
      </c>
    </row>
    <row r="82" spans="1:4" x14ac:dyDescent="0.25">
      <c r="A82" t="s">
        <v>7</v>
      </c>
      <c r="B82">
        <v>2050</v>
      </c>
      <c r="C82" t="s">
        <v>56</v>
      </c>
      <c r="D82">
        <v>11208247.468982199</v>
      </c>
    </row>
    <row r="83" spans="1:4" x14ac:dyDescent="0.25">
      <c r="A83" t="s">
        <v>8</v>
      </c>
      <c r="B83">
        <v>2011</v>
      </c>
      <c r="C83">
        <v>8652784</v>
      </c>
      <c r="D83">
        <v>8652784</v>
      </c>
    </row>
    <row r="84" spans="1:4" x14ac:dyDescent="0.25">
      <c r="A84" t="s">
        <v>8</v>
      </c>
      <c r="B84">
        <v>2012</v>
      </c>
      <c r="C84">
        <v>8724737</v>
      </c>
      <c r="D84">
        <v>8724737</v>
      </c>
    </row>
    <row r="85" spans="1:4" x14ac:dyDescent="0.25">
      <c r="A85" t="s">
        <v>8</v>
      </c>
      <c r="B85">
        <v>2013</v>
      </c>
      <c r="C85">
        <v>8792766</v>
      </c>
      <c r="D85">
        <v>8792766</v>
      </c>
    </row>
    <row r="86" spans="1:4" x14ac:dyDescent="0.25">
      <c r="A86" t="s">
        <v>8</v>
      </c>
      <c r="B86">
        <v>2014</v>
      </c>
      <c r="C86">
        <v>8873818</v>
      </c>
      <c r="D86">
        <v>8873818</v>
      </c>
    </row>
    <row r="87" spans="1:4" x14ac:dyDescent="0.25">
      <c r="A87" t="s">
        <v>8</v>
      </c>
      <c r="B87">
        <v>2015</v>
      </c>
      <c r="C87">
        <v>8949717.534</v>
      </c>
      <c r="D87">
        <v>8947913</v>
      </c>
    </row>
    <row r="88" spans="1:4" x14ac:dyDescent="0.25">
      <c r="A88" t="s">
        <v>8</v>
      </c>
      <c r="B88">
        <v>2016</v>
      </c>
      <c r="C88">
        <v>9024480.6410000008</v>
      </c>
      <c r="D88">
        <v>9026297</v>
      </c>
    </row>
    <row r="89" spans="1:4" x14ac:dyDescent="0.25">
      <c r="A89" t="s">
        <v>8</v>
      </c>
      <c r="B89">
        <v>2017</v>
      </c>
      <c r="C89">
        <v>9097635.1559999995</v>
      </c>
      <c r="D89">
        <v>9093662.3489013407</v>
      </c>
    </row>
    <row r="90" spans="1:4" x14ac:dyDescent="0.25">
      <c r="A90" t="s">
        <v>8</v>
      </c>
      <c r="B90">
        <v>2018</v>
      </c>
      <c r="C90">
        <v>9171038.3719999995</v>
      </c>
      <c r="D90">
        <v>9161961.1794559509</v>
      </c>
    </row>
    <row r="91" spans="1:4" x14ac:dyDescent="0.25">
      <c r="A91" t="s">
        <v>8</v>
      </c>
      <c r="B91">
        <v>2019</v>
      </c>
      <c r="C91">
        <v>9242890.807</v>
      </c>
      <c r="D91">
        <v>9230943.2674436904</v>
      </c>
    </row>
    <row r="92" spans="1:4" x14ac:dyDescent="0.25">
      <c r="A92" t="s">
        <v>8</v>
      </c>
      <c r="B92">
        <v>2020</v>
      </c>
      <c r="C92">
        <v>9314220.2520000003</v>
      </c>
      <c r="D92">
        <v>9300301.7405549791</v>
      </c>
    </row>
    <row r="93" spans="1:4" x14ac:dyDescent="0.25">
      <c r="A93" t="s">
        <v>8</v>
      </c>
      <c r="B93">
        <v>2021</v>
      </c>
      <c r="C93">
        <v>9384670.2349999994</v>
      </c>
      <c r="D93">
        <v>9369887.1650093403</v>
      </c>
    </row>
    <row r="94" spans="1:4" x14ac:dyDescent="0.25">
      <c r="A94" t="s">
        <v>8</v>
      </c>
      <c r="B94">
        <v>2022</v>
      </c>
      <c r="C94">
        <v>9455409.6779999994</v>
      </c>
      <c r="D94">
        <v>9439541.1438203808</v>
      </c>
    </row>
    <row r="95" spans="1:4" x14ac:dyDescent="0.25">
      <c r="A95" t="s">
        <v>8</v>
      </c>
      <c r="B95">
        <v>2023</v>
      </c>
      <c r="C95">
        <v>9525972.1970000006</v>
      </c>
      <c r="D95">
        <v>9508937.8516627103</v>
      </c>
    </row>
    <row r="96" spans="1:4" x14ac:dyDescent="0.25">
      <c r="A96" t="s">
        <v>8</v>
      </c>
      <c r="B96">
        <v>2024</v>
      </c>
      <c r="C96">
        <v>9596169.5500000007</v>
      </c>
      <c r="D96">
        <v>9578007.6879930906</v>
      </c>
    </row>
    <row r="97" spans="1:4" x14ac:dyDescent="0.25">
      <c r="A97" t="s">
        <v>8</v>
      </c>
      <c r="B97">
        <v>2025</v>
      </c>
      <c r="C97">
        <v>9665422.0600000005</v>
      </c>
      <c r="D97">
        <v>9646242.6363595091</v>
      </c>
    </row>
    <row r="98" spans="1:4" x14ac:dyDescent="0.25">
      <c r="A98" t="s">
        <v>8</v>
      </c>
      <c r="B98">
        <v>2026</v>
      </c>
      <c r="C98">
        <v>9733360.3550000004</v>
      </c>
      <c r="D98">
        <v>9713487.3164335992</v>
      </c>
    </row>
    <row r="99" spans="1:4" x14ac:dyDescent="0.25">
      <c r="A99" t="s">
        <v>8</v>
      </c>
      <c r="B99">
        <v>2027</v>
      </c>
      <c r="C99">
        <v>9800041.2300000004</v>
      </c>
      <c r="D99">
        <v>9779740.9347089194</v>
      </c>
    </row>
    <row r="100" spans="1:4" x14ac:dyDescent="0.25">
      <c r="A100" t="s">
        <v>8</v>
      </c>
      <c r="B100">
        <v>2028</v>
      </c>
      <c r="C100">
        <v>9865513.5519999992</v>
      </c>
      <c r="D100">
        <v>9844831.2168666907</v>
      </c>
    </row>
    <row r="101" spans="1:4" x14ac:dyDescent="0.25">
      <c r="A101" t="s">
        <v>8</v>
      </c>
      <c r="B101">
        <v>2029</v>
      </c>
      <c r="C101">
        <v>9929479.284</v>
      </c>
      <c r="D101">
        <v>9908567.4175856896</v>
      </c>
    </row>
    <row r="102" spans="1:4" x14ac:dyDescent="0.25">
      <c r="A102" t="s">
        <v>8</v>
      </c>
      <c r="B102">
        <v>2030</v>
      </c>
      <c r="C102">
        <v>9991871.1089999992</v>
      </c>
      <c r="D102">
        <v>9970966.0221990906</v>
      </c>
    </row>
    <row r="103" spans="1:4" x14ac:dyDescent="0.25">
      <c r="A103" t="s">
        <v>8</v>
      </c>
      <c r="B103">
        <v>2031</v>
      </c>
      <c r="C103">
        <v>10053159.286</v>
      </c>
      <c r="D103">
        <v>10032275.6123411</v>
      </c>
    </row>
    <row r="104" spans="1:4" x14ac:dyDescent="0.25">
      <c r="A104" t="s">
        <v>8</v>
      </c>
      <c r="B104">
        <v>2032</v>
      </c>
      <c r="C104">
        <v>10113391.209000001</v>
      </c>
      <c r="D104">
        <v>10092539.4262139</v>
      </c>
    </row>
    <row r="105" spans="1:4" x14ac:dyDescent="0.25">
      <c r="A105" t="s">
        <v>8</v>
      </c>
      <c r="B105">
        <v>2033</v>
      </c>
      <c r="C105">
        <v>10172553.385</v>
      </c>
      <c r="D105">
        <v>10151628.673409499</v>
      </c>
    </row>
    <row r="106" spans="1:4" x14ac:dyDescent="0.25">
      <c r="A106" t="s">
        <v>8</v>
      </c>
      <c r="B106">
        <v>2034</v>
      </c>
      <c r="C106">
        <v>10230524.890000001</v>
      </c>
      <c r="D106">
        <v>10209553.6345009</v>
      </c>
    </row>
    <row r="107" spans="1:4" x14ac:dyDescent="0.25">
      <c r="A107" t="s">
        <v>8</v>
      </c>
      <c r="B107">
        <v>2035</v>
      </c>
      <c r="C107">
        <v>10287458.540999999</v>
      </c>
      <c r="D107">
        <v>10266636.8328858</v>
      </c>
    </row>
    <row r="108" spans="1:4" x14ac:dyDescent="0.25">
      <c r="A108" t="s">
        <v>8</v>
      </c>
      <c r="B108">
        <v>2036</v>
      </c>
      <c r="C108">
        <v>10343529.365</v>
      </c>
      <c r="D108">
        <v>10322962.393856499</v>
      </c>
    </row>
    <row r="109" spans="1:4" x14ac:dyDescent="0.25">
      <c r="A109" t="s">
        <v>8</v>
      </c>
      <c r="B109">
        <v>2037</v>
      </c>
      <c r="C109">
        <v>10398919.575999999</v>
      </c>
      <c r="D109">
        <v>10378200.3223323</v>
      </c>
    </row>
    <row r="110" spans="1:4" x14ac:dyDescent="0.25">
      <c r="A110" t="s">
        <v>8</v>
      </c>
      <c r="B110">
        <v>2038</v>
      </c>
      <c r="C110">
        <v>10453840.694</v>
      </c>
      <c r="D110">
        <v>10433004.535519199</v>
      </c>
    </row>
    <row r="111" spans="1:4" x14ac:dyDescent="0.25">
      <c r="A111" t="s">
        <v>8</v>
      </c>
      <c r="B111">
        <v>2039</v>
      </c>
      <c r="C111">
        <v>10508430.16</v>
      </c>
      <c r="D111">
        <v>10486486.586896</v>
      </c>
    </row>
    <row r="112" spans="1:4" x14ac:dyDescent="0.25">
      <c r="A112" t="s">
        <v>8</v>
      </c>
      <c r="B112">
        <v>2040</v>
      </c>
      <c r="C112" t="s">
        <v>56</v>
      </c>
      <c r="D112">
        <v>10536641.9959189</v>
      </c>
    </row>
    <row r="113" spans="1:4" x14ac:dyDescent="0.25">
      <c r="A113" t="s">
        <v>8</v>
      </c>
      <c r="B113">
        <v>2041</v>
      </c>
      <c r="C113" t="s">
        <v>56</v>
      </c>
      <c r="D113">
        <v>10585744.4088796</v>
      </c>
    </row>
    <row r="114" spans="1:4" x14ac:dyDescent="0.25">
      <c r="A114" t="s">
        <v>8</v>
      </c>
      <c r="B114">
        <v>2042</v>
      </c>
      <c r="C114" t="s">
        <v>56</v>
      </c>
      <c r="D114">
        <v>10633739.059812</v>
      </c>
    </row>
    <row r="115" spans="1:4" x14ac:dyDescent="0.25">
      <c r="A115" t="s">
        <v>8</v>
      </c>
      <c r="B115">
        <v>2043</v>
      </c>
      <c r="C115" t="s">
        <v>56</v>
      </c>
      <c r="D115">
        <v>10680466.3559641</v>
      </c>
    </row>
    <row r="116" spans="1:4" x14ac:dyDescent="0.25">
      <c r="A116" t="s">
        <v>8</v>
      </c>
      <c r="B116">
        <v>2044</v>
      </c>
      <c r="C116" t="s">
        <v>56</v>
      </c>
      <c r="D116">
        <v>10725841.3911312</v>
      </c>
    </row>
    <row r="117" spans="1:4" x14ac:dyDescent="0.25">
      <c r="A117" t="s">
        <v>8</v>
      </c>
      <c r="B117">
        <v>2045</v>
      </c>
      <c r="C117" t="s">
        <v>56</v>
      </c>
      <c r="D117">
        <v>10769752.87964</v>
      </c>
    </row>
    <row r="118" spans="1:4" x14ac:dyDescent="0.25">
      <c r="A118" t="s">
        <v>8</v>
      </c>
      <c r="B118">
        <v>2046</v>
      </c>
      <c r="C118" t="s">
        <v>56</v>
      </c>
      <c r="D118">
        <v>10812056.2409875</v>
      </c>
    </row>
    <row r="119" spans="1:4" x14ac:dyDescent="0.25">
      <c r="A119" t="s">
        <v>8</v>
      </c>
      <c r="B119">
        <v>2047</v>
      </c>
      <c r="C119" t="s">
        <v>56</v>
      </c>
      <c r="D119">
        <v>10852650.853328399</v>
      </c>
    </row>
    <row r="120" spans="1:4" x14ac:dyDescent="0.25">
      <c r="A120" t="s">
        <v>8</v>
      </c>
      <c r="B120">
        <v>2048</v>
      </c>
      <c r="C120" t="s">
        <v>56</v>
      </c>
      <c r="D120">
        <v>10891451.063004</v>
      </c>
    </row>
    <row r="121" spans="1:4" x14ac:dyDescent="0.25">
      <c r="A121" t="s">
        <v>8</v>
      </c>
      <c r="B121">
        <v>2049</v>
      </c>
      <c r="C121" t="s">
        <v>56</v>
      </c>
      <c r="D121">
        <v>10928463.739093</v>
      </c>
    </row>
    <row r="122" spans="1:4" x14ac:dyDescent="0.25">
      <c r="A122" t="s">
        <v>8</v>
      </c>
      <c r="B122">
        <v>2050</v>
      </c>
      <c r="C122" t="s">
        <v>56</v>
      </c>
      <c r="D122">
        <v>10963731.5816302</v>
      </c>
    </row>
    <row r="123" spans="1:4" x14ac:dyDescent="0.25">
      <c r="A123" t="s">
        <v>15</v>
      </c>
      <c r="B123">
        <v>2015</v>
      </c>
      <c r="C123">
        <v>7161637.551</v>
      </c>
      <c r="D123">
        <v>7173835</v>
      </c>
    </row>
    <row r="124" spans="1:4" x14ac:dyDescent="0.25">
      <c r="A124" t="s">
        <v>15</v>
      </c>
      <c r="B124">
        <v>2016</v>
      </c>
      <c r="C124">
        <v>7190524.915</v>
      </c>
      <c r="D124">
        <v>7199343.1043354701</v>
      </c>
    </row>
    <row r="125" spans="1:4" x14ac:dyDescent="0.25">
      <c r="A125" t="s">
        <v>15</v>
      </c>
      <c r="B125">
        <v>2017</v>
      </c>
      <c r="C125">
        <v>7219032.2300000004</v>
      </c>
      <c r="D125">
        <v>7226052.5351096103</v>
      </c>
    </row>
    <row r="126" spans="1:4" x14ac:dyDescent="0.25">
      <c r="A126" t="s">
        <v>15</v>
      </c>
      <c r="B126">
        <v>2018</v>
      </c>
      <c r="C126">
        <v>7247840.0990000004</v>
      </c>
      <c r="D126">
        <v>7253553.6396284001</v>
      </c>
    </row>
    <row r="127" spans="1:4" x14ac:dyDescent="0.25">
      <c r="A127" t="s">
        <v>15</v>
      </c>
      <c r="B127">
        <v>2019</v>
      </c>
      <c r="C127">
        <v>7275838.5870000003</v>
      </c>
      <c r="D127">
        <v>7281520.4228010001</v>
      </c>
    </row>
    <row r="128" spans="1:4" x14ac:dyDescent="0.25">
      <c r="A128" t="s">
        <v>15</v>
      </c>
      <c r="B128">
        <v>2020</v>
      </c>
      <c r="C128">
        <v>7303095.2910000002</v>
      </c>
      <c r="D128">
        <v>7309701.0759482896</v>
      </c>
    </row>
    <row r="129" spans="1:4" x14ac:dyDescent="0.25">
      <c r="A129" t="s">
        <v>15</v>
      </c>
      <c r="B129">
        <v>2021</v>
      </c>
      <c r="C129">
        <v>7329671.4019999998</v>
      </c>
      <c r="D129">
        <v>7338011.0824695099</v>
      </c>
    </row>
    <row r="130" spans="1:4" x14ac:dyDescent="0.25">
      <c r="A130" t="s">
        <v>15</v>
      </c>
      <c r="B130">
        <v>2022</v>
      </c>
      <c r="C130">
        <v>7356400.1449999996</v>
      </c>
      <c r="D130">
        <v>7366408.5656485697</v>
      </c>
    </row>
    <row r="131" spans="1:4" x14ac:dyDescent="0.25">
      <c r="A131" t="s">
        <v>15</v>
      </c>
      <c r="B131">
        <v>2023</v>
      </c>
      <c r="C131">
        <v>7382990.3760000002</v>
      </c>
      <c r="D131">
        <v>7394830.1254837597</v>
      </c>
    </row>
    <row r="132" spans="1:4" x14ac:dyDescent="0.25">
      <c r="A132" t="s">
        <v>15</v>
      </c>
      <c r="B132">
        <v>2024</v>
      </c>
      <c r="C132">
        <v>7409124.5020000003</v>
      </c>
      <c r="D132">
        <v>7423073.4895999096</v>
      </c>
    </row>
    <row r="133" spans="1:4" x14ac:dyDescent="0.25">
      <c r="A133" t="s">
        <v>15</v>
      </c>
      <c r="B133">
        <v>2025</v>
      </c>
      <c r="C133">
        <v>7434622.8389999997</v>
      </c>
      <c r="D133">
        <v>7451001.8069050703</v>
      </c>
    </row>
    <row r="134" spans="1:4" x14ac:dyDescent="0.25">
      <c r="A134" t="s">
        <v>15</v>
      </c>
      <c r="B134">
        <v>2026</v>
      </c>
      <c r="C134">
        <v>7459366.6670000004</v>
      </c>
      <c r="D134">
        <v>7478497.6682645101</v>
      </c>
    </row>
    <row r="135" spans="1:4" x14ac:dyDescent="0.25">
      <c r="A135" t="s">
        <v>15</v>
      </c>
      <c r="B135">
        <v>2027</v>
      </c>
      <c r="C135">
        <v>7483297.4179999996</v>
      </c>
      <c r="D135">
        <v>7505510.1656172303</v>
      </c>
    </row>
    <row r="136" spans="1:4" x14ac:dyDescent="0.25">
      <c r="A136" t="s">
        <v>15</v>
      </c>
      <c r="B136">
        <v>2028</v>
      </c>
      <c r="C136">
        <v>7506513.2189999996</v>
      </c>
      <c r="D136">
        <v>7531973.8363186298</v>
      </c>
    </row>
    <row r="137" spans="1:4" x14ac:dyDescent="0.25">
      <c r="A137" t="s">
        <v>15</v>
      </c>
      <c r="B137">
        <v>2029</v>
      </c>
      <c r="C137">
        <v>7528977.7659999998</v>
      </c>
      <c r="D137">
        <v>7557815.9686869802</v>
      </c>
    </row>
    <row r="138" spans="1:4" x14ac:dyDescent="0.25">
      <c r="A138" t="s">
        <v>15</v>
      </c>
      <c r="B138">
        <v>2030</v>
      </c>
      <c r="C138">
        <v>7550578.875</v>
      </c>
      <c r="D138">
        <v>7583007.1624002503</v>
      </c>
    </row>
    <row r="139" spans="1:4" x14ac:dyDescent="0.25">
      <c r="A139" t="s">
        <v>15</v>
      </c>
      <c r="B139">
        <v>2031</v>
      </c>
      <c r="C139">
        <v>7571443.6780000003</v>
      </c>
      <c r="D139">
        <v>7607573.87187819</v>
      </c>
    </row>
    <row r="140" spans="1:4" x14ac:dyDescent="0.25">
      <c r="A140" t="s">
        <v>15</v>
      </c>
      <c r="B140">
        <v>2032</v>
      </c>
      <c r="C140">
        <v>7591639.199</v>
      </c>
      <c r="D140">
        <v>7631447.8558413899</v>
      </c>
    </row>
    <row r="141" spans="1:4" x14ac:dyDescent="0.25">
      <c r="A141" t="s">
        <v>15</v>
      </c>
      <c r="B141">
        <v>2033</v>
      </c>
      <c r="C141">
        <v>7611105.4170000004</v>
      </c>
      <c r="D141">
        <v>7654530.5871010898</v>
      </c>
    </row>
    <row r="142" spans="1:4" x14ac:dyDescent="0.25">
      <c r="A142" t="s">
        <v>15</v>
      </c>
      <c r="B142">
        <v>2034</v>
      </c>
      <c r="C142">
        <v>7630063.6789999995</v>
      </c>
      <c r="D142">
        <v>7677019.4955158103</v>
      </c>
    </row>
    <row r="143" spans="1:4" x14ac:dyDescent="0.25">
      <c r="A143" t="s">
        <v>15</v>
      </c>
      <c r="B143">
        <v>2035</v>
      </c>
      <c r="C143">
        <v>7648572.4929999998</v>
      </c>
      <c r="D143">
        <v>7699064.4548538998</v>
      </c>
    </row>
    <row r="144" spans="1:4" x14ac:dyDescent="0.25">
      <c r="A144" t="s">
        <v>15</v>
      </c>
      <c r="B144">
        <v>2036</v>
      </c>
      <c r="C144">
        <v>7666717.7039999999</v>
      </c>
      <c r="D144">
        <v>7720776.95702314</v>
      </c>
    </row>
    <row r="145" spans="1:4" x14ac:dyDescent="0.25">
      <c r="A145" t="s">
        <v>15</v>
      </c>
      <c r="B145">
        <v>2037</v>
      </c>
      <c r="C145">
        <v>7684572.9500000002</v>
      </c>
      <c r="D145">
        <v>7741973.2264320701</v>
      </c>
    </row>
    <row r="146" spans="1:4" x14ac:dyDescent="0.25">
      <c r="A146" t="s">
        <v>15</v>
      </c>
      <c r="B146">
        <v>2038</v>
      </c>
      <c r="C146">
        <v>7702206.2860000003</v>
      </c>
      <c r="D146">
        <v>7762992.53339977</v>
      </c>
    </row>
    <row r="147" spans="1:4" x14ac:dyDescent="0.25">
      <c r="A147" t="s">
        <v>15</v>
      </c>
      <c r="B147">
        <v>2039</v>
      </c>
      <c r="C147">
        <v>7719677.6909999996</v>
      </c>
      <c r="D147">
        <v>7783111.6017268104</v>
      </c>
    </row>
    <row r="148" spans="1:4" x14ac:dyDescent="0.25">
      <c r="A148" t="s">
        <v>16</v>
      </c>
      <c r="B148">
        <v>2011</v>
      </c>
      <c r="C148">
        <v>1814318</v>
      </c>
      <c r="D148">
        <v>1814318</v>
      </c>
    </row>
    <row r="149" spans="1:4" x14ac:dyDescent="0.25">
      <c r="A149" t="s">
        <v>16</v>
      </c>
      <c r="B149">
        <v>2012</v>
      </c>
      <c r="C149">
        <v>1823634</v>
      </c>
      <c r="D149">
        <v>1823634</v>
      </c>
    </row>
    <row r="150" spans="1:4" x14ac:dyDescent="0.25">
      <c r="A150" t="s">
        <v>16</v>
      </c>
      <c r="B150">
        <v>2013</v>
      </c>
      <c r="C150">
        <v>1829725</v>
      </c>
      <c r="D150">
        <v>1829725</v>
      </c>
    </row>
    <row r="151" spans="1:4" x14ac:dyDescent="0.25">
      <c r="A151" t="s">
        <v>17</v>
      </c>
      <c r="B151">
        <v>2011</v>
      </c>
      <c r="C151">
        <v>5299900</v>
      </c>
      <c r="D151">
        <v>5299900</v>
      </c>
    </row>
    <row r="152" spans="1:4" x14ac:dyDescent="0.25">
      <c r="A152" t="s">
        <v>17</v>
      </c>
      <c r="B152">
        <v>2012</v>
      </c>
      <c r="C152">
        <v>5313600</v>
      </c>
      <c r="D152">
        <v>5313600</v>
      </c>
    </row>
    <row r="153" spans="1:4" x14ac:dyDescent="0.25">
      <c r="A153" t="s">
        <v>17</v>
      </c>
      <c r="B153">
        <v>2013</v>
      </c>
      <c r="C153">
        <v>5327700</v>
      </c>
      <c r="D153">
        <v>5327700</v>
      </c>
    </row>
    <row r="154" spans="1:4" x14ac:dyDescent="0.25">
      <c r="A154" t="s">
        <v>8</v>
      </c>
      <c r="B154">
        <v>2011</v>
      </c>
      <c r="C154">
        <v>8652784</v>
      </c>
      <c r="D154">
        <v>8652784</v>
      </c>
    </row>
    <row r="155" spans="1:4" x14ac:dyDescent="0.25">
      <c r="A155" t="s">
        <v>8</v>
      </c>
      <c r="B155">
        <v>2012</v>
      </c>
      <c r="C155">
        <v>8724737</v>
      </c>
      <c r="D155">
        <v>8724737</v>
      </c>
    </row>
    <row r="156" spans="1:4" x14ac:dyDescent="0.25">
      <c r="A156" t="s">
        <v>8</v>
      </c>
      <c r="B156">
        <v>2013</v>
      </c>
      <c r="C156">
        <v>8792766</v>
      </c>
      <c r="D156">
        <v>8792766</v>
      </c>
    </row>
    <row r="157" spans="1:4" x14ac:dyDescent="0.25">
      <c r="A157" t="s">
        <v>8</v>
      </c>
      <c r="B157">
        <v>2014</v>
      </c>
      <c r="C157">
        <v>8873818</v>
      </c>
      <c r="D157">
        <v>8873818</v>
      </c>
    </row>
    <row r="158" spans="1:4" x14ac:dyDescent="0.25">
      <c r="A158" t="s">
        <v>8</v>
      </c>
      <c r="B158">
        <v>2015</v>
      </c>
      <c r="C158">
        <v>8949717.534</v>
      </c>
      <c r="D158">
        <v>8947913</v>
      </c>
    </row>
    <row r="159" spans="1:4" x14ac:dyDescent="0.25">
      <c r="A159" t="s">
        <v>8</v>
      </c>
      <c r="B159">
        <v>2016</v>
      </c>
      <c r="C159">
        <v>9024480.6410000008</v>
      </c>
      <c r="D159">
        <v>9015065.7010627408</v>
      </c>
    </row>
    <row r="160" spans="1:4" x14ac:dyDescent="0.25">
      <c r="A160" t="s">
        <v>8</v>
      </c>
      <c r="B160">
        <v>2017</v>
      </c>
      <c r="C160">
        <v>9097635.1559999995</v>
      </c>
      <c r="D160">
        <v>9083201.2229398303</v>
      </c>
    </row>
    <row r="161" spans="1:4" x14ac:dyDescent="0.25">
      <c r="A161" t="s">
        <v>8</v>
      </c>
      <c r="B161">
        <v>2018</v>
      </c>
      <c r="C161">
        <v>9171038.3719999995</v>
      </c>
      <c r="D161">
        <v>9152259.9236420393</v>
      </c>
    </row>
    <row r="162" spans="1:4" x14ac:dyDescent="0.25">
      <c r="A162" t="s">
        <v>8</v>
      </c>
      <c r="B162">
        <v>2019</v>
      </c>
      <c r="C162">
        <v>9242890.807</v>
      </c>
      <c r="D162">
        <v>9221890.0481622107</v>
      </c>
    </row>
    <row r="163" spans="1:4" x14ac:dyDescent="0.25">
      <c r="A163" t="s">
        <v>8</v>
      </c>
      <c r="B163">
        <v>2020</v>
      </c>
      <c r="C163">
        <v>9314220.2520000003</v>
      </c>
      <c r="D163">
        <v>9291928.7536955904</v>
      </c>
    </row>
    <row r="164" spans="1:4" x14ac:dyDescent="0.25">
      <c r="A164" t="s">
        <v>8</v>
      </c>
      <c r="B164">
        <v>2021</v>
      </c>
      <c r="C164">
        <v>9384670.2349999994</v>
      </c>
      <c r="D164">
        <v>9362205.2700830996</v>
      </c>
    </row>
    <row r="165" spans="1:4" x14ac:dyDescent="0.25">
      <c r="A165" t="s">
        <v>8</v>
      </c>
      <c r="B165">
        <v>2022</v>
      </c>
      <c r="C165">
        <v>9455409.6779999994</v>
      </c>
      <c r="D165">
        <v>9432537.2032345403</v>
      </c>
    </row>
    <row r="166" spans="1:4" x14ac:dyDescent="0.25">
      <c r="A166" t="s">
        <v>8</v>
      </c>
      <c r="B166">
        <v>2023</v>
      </c>
      <c r="C166">
        <v>9525972.1970000006</v>
      </c>
      <c r="D166">
        <v>9502654.2687231209</v>
      </c>
    </row>
    <row r="167" spans="1:4" x14ac:dyDescent="0.25">
      <c r="A167" t="s">
        <v>8</v>
      </c>
      <c r="B167">
        <v>2024</v>
      </c>
      <c r="C167">
        <v>9596169.5500000007</v>
      </c>
      <c r="D167">
        <v>9572411.8595745601</v>
      </c>
    </row>
    <row r="168" spans="1:4" x14ac:dyDescent="0.25">
      <c r="A168" t="s">
        <v>8</v>
      </c>
      <c r="B168">
        <v>2025</v>
      </c>
      <c r="C168">
        <v>9665422.0600000005</v>
      </c>
      <c r="D168">
        <v>9641341.8726626802</v>
      </c>
    </row>
    <row r="169" spans="1:4" x14ac:dyDescent="0.25">
      <c r="A169" t="s">
        <v>8</v>
      </c>
      <c r="B169">
        <v>2026</v>
      </c>
      <c r="C169">
        <v>9733360.3550000004</v>
      </c>
      <c r="D169">
        <v>9709247.7953263707</v>
      </c>
    </row>
    <row r="170" spans="1:4" x14ac:dyDescent="0.25">
      <c r="A170" t="s">
        <v>8</v>
      </c>
      <c r="B170">
        <v>2027</v>
      </c>
      <c r="C170">
        <v>9800041.2300000004</v>
      </c>
      <c r="D170">
        <v>9776068.0468250997</v>
      </c>
    </row>
    <row r="171" spans="1:4" x14ac:dyDescent="0.25">
      <c r="A171" t="s">
        <v>8</v>
      </c>
      <c r="B171">
        <v>2028</v>
      </c>
      <c r="C171">
        <v>9865513.5519999992</v>
      </c>
      <c r="D171">
        <v>9841735.2897830997</v>
      </c>
    </row>
    <row r="172" spans="1:4" x14ac:dyDescent="0.25">
      <c r="A172" t="s">
        <v>8</v>
      </c>
      <c r="B172">
        <v>2029</v>
      </c>
      <c r="C172">
        <v>9929479.284</v>
      </c>
      <c r="D172">
        <v>9906040.7484716699</v>
      </c>
    </row>
    <row r="173" spans="1:4" x14ac:dyDescent="0.25">
      <c r="A173" t="s">
        <v>8</v>
      </c>
      <c r="B173">
        <v>2030</v>
      </c>
      <c r="C173">
        <v>9991871.1089999992</v>
      </c>
      <c r="D173">
        <v>9968919.2427822705</v>
      </c>
    </row>
    <row r="174" spans="1:4" x14ac:dyDescent="0.25">
      <c r="A174" t="s">
        <v>8</v>
      </c>
      <c r="B174">
        <v>2031</v>
      </c>
      <c r="C174">
        <v>10053159.286</v>
      </c>
      <c r="D174">
        <v>10030658.6061866</v>
      </c>
    </row>
    <row r="175" spans="1:4" x14ac:dyDescent="0.25">
      <c r="A175" t="s">
        <v>8</v>
      </c>
      <c r="B175">
        <v>2032</v>
      </c>
      <c r="C175">
        <v>10113391.209000001</v>
      </c>
      <c r="D175">
        <v>10091257.9336675</v>
      </c>
    </row>
    <row r="176" spans="1:4" x14ac:dyDescent="0.25">
      <c r="A176" t="s">
        <v>8</v>
      </c>
      <c r="B176">
        <v>2033</v>
      </c>
      <c r="C176">
        <v>10172553.385</v>
      </c>
      <c r="D176">
        <v>10150660.2073998</v>
      </c>
    </row>
    <row r="177" spans="1:4" x14ac:dyDescent="0.25">
      <c r="A177" t="s">
        <v>8</v>
      </c>
      <c r="B177">
        <v>2034</v>
      </c>
      <c r="C177">
        <v>10230524.890000001</v>
      </c>
      <c r="D177">
        <v>10208840.531096401</v>
      </c>
    </row>
    <row r="178" spans="1:4" x14ac:dyDescent="0.25">
      <c r="A178" t="s">
        <v>8</v>
      </c>
      <c r="B178">
        <v>2035</v>
      </c>
      <c r="C178">
        <v>10287458.540999999</v>
      </c>
      <c r="D178">
        <v>10266080.464852201</v>
      </c>
    </row>
    <row r="179" spans="1:4" x14ac:dyDescent="0.25">
      <c r="A179" t="s">
        <v>8</v>
      </c>
      <c r="B179">
        <v>2036</v>
      </c>
      <c r="C179">
        <v>10343529.365</v>
      </c>
      <c r="D179">
        <v>10322461.3224573</v>
      </c>
    </row>
    <row r="180" spans="1:4" x14ac:dyDescent="0.25">
      <c r="A180" t="s">
        <v>8</v>
      </c>
      <c r="B180">
        <v>2037</v>
      </c>
      <c r="C180">
        <v>10398919.575999999</v>
      </c>
      <c r="D180">
        <v>10377724.4909805</v>
      </c>
    </row>
    <row r="181" spans="1:4" x14ac:dyDescent="0.25">
      <c r="A181" t="s">
        <v>8</v>
      </c>
      <c r="B181">
        <v>2038</v>
      </c>
      <c r="C181">
        <v>10453840.694</v>
      </c>
      <c r="D181">
        <v>10432499.4390567</v>
      </c>
    </row>
    <row r="182" spans="1:4" x14ac:dyDescent="0.25">
      <c r="A182" t="s">
        <v>8</v>
      </c>
      <c r="B182">
        <v>2039</v>
      </c>
      <c r="C182">
        <v>10508430.16</v>
      </c>
      <c r="D182">
        <v>10485914.091607399</v>
      </c>
    </row>
    <row r="183" spans="1:4" x14ac:dyDescent="0.25">
      <c r="A183" t="s">
        <v>18</v>
      </c>
      <c r="B183">
        <v>2011</v>
      </c>
      <c r="C183">
        <v>5300831</v>
      </c>
      <c r="D183">
        <v>5300831</v>
      </c>
    </row>
    <row r="184" spans="1:4" x14ac:dyDescent="0.25">
      <c r="A184" t="s">
        <v>18</v>
      </c>
      <c r="B184">
        <v>2012</v>
      </c>
      <c r="C184">
        <v>5339637</v>
      </c>
      <c r="D184">
        <v>5339637</v>
      </c>
    </row>
    <row r="185" spans="1:4" x14ac:dyDescent="0.25">
      <c r="A185" t="s">
        <v>18</v>
      </c>
      <c r="B185">
        <v>2013</v>
      </c>
      <c r="C185">
        <v>5377596</v>
      </c>
      <c r="D185">
        <v>5377596</v>
      </c>
    </row>
    <row r="186" spans="1:4" x14ac:dyDescent="0.25">
      <c r="A186" t="s">
        <v>18</v>
      </c>
      <c r="B186">
        <v>2014</v>
      </c>
      <c r="C186">
        <v>5423303</v>
      </c>
      <c r="D186">
        <v>5423303</v>
      </c>
    </row>
    <row r="187" spans="1:4" x14ac:dyDescent="0.25">
      <c r="A187" t="s">
        <v>18</v>
      </c>
      <c r="B187">
        <v>2015</v>
      </c>
      <c r="C187">
        <v>5463519.9589999998</v>
      </c>
      <c r="D187">
        <v>5471180</v>
      </c>
    </row>
    <row r="188" spans="1:4" x14ac:dyDescent="0.25">
      <c r="A188" t="s">
        <v>18</v>
      </c>
      <c r="B188">
        <v>2016</v>
      </c>
      <c r="C188">
        <v>5505711.4519999996</v>
      </c>
      <c r="D188">
        <v>5505969.8101352602</v>
      </c>
    </row>
    <row r="189" spans="1:4" x14ac:dyDescent="0.25">
      <c r="A189" t="s">
        <v>18</v>
      </c>
      <c r="B189">
        <v>2017</v>
      </c>
      <c r="C189">
        <v>5545377.5060000001</v>
      </c>
      <c r="D189">
        <v>5541735.0606557298</v>
      </c>
    </row>
    <row r="190" spans="1:4" x14ac:dyDescent="0.25">
      <c r="A190" t="s">
        <v>18</v>
      </c>
      <c r="B190">
        <v>2018</v>
      </c>
      <c r="C190">
        <v>5585689.659</v>
      </c>
      <c r="D190">
        <v>5578352.2781460797</v>
      </c>
    </row>
    <row r="191" spans="1:4" x14ac:dyDescent="0.25">
      <c r="A191" t="s">
        <v>18</v>
      </c>
      <c r="B191">
        <v>2019</v>
      </c>
      <c r="C191">
        <v>5624109.1579999998</v>
      </c>
      <c r="D191">
        <v>5615686.4558037203</v>
      </c>
    </row>
    <row r="192" spans="1:4" x14ac:dyDescent="0.25">
      <c r="A192" t="s">
        <v>18</v>
      </c>
      <c r="B192">
        <v>2020</v>
      </c>
      <c r="C192">
        <v>5662414.8459999999</v>
      </c>
      <c r="D192">
        <v>5653660.3658545697</v>
      </c>
    </row>
    <row r="193" spans="1:4" x14ac:dyDescent="0.25">
      <c r="A193" t="s">
        <v>18</v>
      </c>
      <c r="B193">
        <v>2021</v>
      </c>
      <c r="C193">
        <v>5700438.233</v>
      </c>
      <c r="D193">
        <v>5692114.1292697601</v>
      </c>
    </row>
    <row r="194" spans="1:4" x14ac:dyDescent="0.25">
      <c r="A194" t="s">
        <v>18</v>
      </c>
      <c r="B194">
        <v>2022</v>
      </c>
      <c r="C194">
        <v>5738841.7410000004</v>
      </c>
      <c r="D194">
        <v>5730945.64299173</v>
      </c>
    </row>
    <row r="195" spans="1:4" x14ac:dyDescent="0.25">
      <c r="A195" t="s">
        <v>18</v>
      </c>
      <c r="B195">
        <v>2023</v>
      </c>
      <c r="C195">
        <v>5777632.1189999999</v>
      </c>
      <c r="D195">
        <v>5770152.0718405498</v>
      </c>
    </row>
    <row r="196" spans="1:4" x14ac:dyDescent="0.25">
      <c r="A196" t="s">
        <v>18</v>
      </c>
      <c r="B196">
        <v>2024</v>
      </c>
      <c r="C196">
        <v>5816497.4330000002</v>
      </c>
      <c r="D196">
        <v>5809520.9466233598</v>
      </c>
    </row>
    <row r="197" spans="1:4" x14ac:dyDescent="0.25">
      <c r="A197" t="s">
        <v>18</v>
      </c>
      <c r="B197">
        <v>2025</v>
      </c>
      <c r="C197">
        <v>5855212.6519999998</v>
      </c>
      <c r="D197">
        <v>5848726.3532545501</v>
      </c>
    </row>
    <row r="198" spans="1:4" x14ac:dyDescent="0.25">
      <c r="A198" t="s">
        <v>18</v>
      </c>
      <c r="B198">
        <v>2026</v>
      </c>
      <c r="C198">
        <v>5893412.3839999996</v>
      </c>
      <c r="D198">
        <v>5887466.0312083298</v>
      </c>
    </row>
    <row r="199" spans="1:4" x14ac:dyDescent="0.25">
      <c r="A199" t="s">
        <v>18</v>
      </c>
      <c r="B199">
        <v>2027</v>
      </c>
      <c r="C199">
        <v>5930965.0839999998</v>
      </c>
      <c r="D199">
        <v>5925632.3043608004</v>
      </c>
    </row>
    <row r="200" spans="1:4" x14ac:dyDescent="0.25">
      <c r="A200" t="s">
        <v>18</v>
      </c>
      <c r="B200">
        <v>2028</v>
      </c>
      <c r="C200">
        <v>5967632.5029999996</v>
      </c>
      <c r="D200">
        <v>5962999.25222841</v>
      </c>
    </row>
    <row r="201" spans="1:4" x14ac:dyDescent="0.25">
      <c r="A201" t="s">
        <v>18</v>
      </c>
      <c r="B201">
        <v>2029</v>
      </c>
      <c r="C201">
        <v>6003396.7019999996</v>
      </c>
      <c r="D201">
        <v>5999440.6298534796</v>
      </c>
    </row>
    <row r="202" spans="1:4" x14ac:dyDescent="0.25">
      <c r="A202" t="s">
        <v>18</v>
      </c>
      <c r="B202">
        <v>2030</v>
      </c>
      <c r="C202">
        <v>6038201.7750000004</v>
      </c>
      <c r="D202">
        <v>6034938.5739191696</v>
      </c>
    </row>
    <row r="203" spans="1:4" x14ac:dyDescent="0.25">
      <c r="A203" t="s">
        <v>18</v>
      </c>
      <c r="B203">
        <v>2031</v>
      </c>
      <c r="C203">
        <v>6072025.1270000003</v>
      </c>
      <c r="D203">
        <v>6069489.0013900101</v>
      </c>
    </row>
    <row r="204" spans="1:4" x14ac:dyDescent="0.25">
      <c r="A204" t="s">
        <v>18</v>
      </c>
      <c r="B204">
        <v>2032</v>
      </c>
      <c r="C204">
        <v>6104657.9100000001</v>
      </c>
      <c r="D204">
        <v>6102938.0487413099</v>
      </c>
    </row>
    <row r="205" spans="1:4" x14ac:dyDescent="0.25">
      <c r="A205" t="s">
        <v>18</v>
      </c>
      <c r="B205">
        <v>2033</v>
      </c>
      <c r="C205">
        <v>6136150.7539999997</v>
      </c>
      <c r="D205">
        <v>6135230.7514132196</v>
      </c>
    </row>
    <row r="206" spans="1:4" x14ac:dyDescent="0.25">
      <c r="A206" t="s">
        <v>18</v>
      </c>
      <c r="B206">
        <v>2034</v>
      </c>
      <c r="C206">
        <v>6166749.9029999999</v>
      </c>
      <c r="D206">
        <v>6166579.9079816798</v>
      </c>
    </row>
    <row r="207" spans="1:4" x14ac:dyDescent="0.25">
      <c r="A207" t="s">
        <v>18</v>
      </c>
      <c r="B207">
        <v>2035</v>
      </c>
      <c r="C207">
        <v>6196653.7470000004</v>
      </c>
      <c r="D207">
        <v>6197209.85974224</v>
      </c>
    </row>
    <row r="208" spans="1:4" x14ac:dyDescent="0.25">
      <c r="A208" t="s">
        <v>18</v>
      </c>
      <c r="B208">
        <v>2036</v>
      </c>
      <c r="C208">
        <v>6226055.3609999996</v>
      </c>
      <c r="D208">
        <v>6227266.4488098696</v>
      </c>
    </row>
    <row r="209" spans="1:4" x14ac:dyDescent="0.25">
      <c r="A209" t="s">
        <v>18</v>
      </c>
      <c r="B209">
        <v>2037</v>
      </c>
      <c r="C209">
        <v>6254958.2249999996</v>
      </c>
      <c r="D209">
        <v>6256581.4919485701</v>
      </c>
    </row>
    <row r="210" spans="1:4" x14ac:dyDescent="0.25">
      <c r="A210" t="s">
        <v>18</v>
      </c>
      <c r="B210">
        <v>2038</v>
      </c>
      <c r="C210">
        <v>6283409.0650000004</v>
      </c>
      <c r="D210">
        <v>6285527.1039481796</v>
      </c>
    </row>
    <row r="211" spans="1:4" x14ac:dyDescent="0.25">
      <c r="A211" t="s">
        <v>18</v>
      </c>
      <c r="B211">
        <v>2039</v>
      </c>
      <c r="C211">
        <v>6311495.3059999999</v>
      </c>
      <c r="D211">
        <v>6313512.4199684197</v>
      </c>
    </row>
    <row r="212" spans="1:4" x14ac:dyDescent="0.25">
      <c r="A212" t="s">
        <v>19</v>
      </c>
      <c r="B212">
        <v>2011</v>
      </c>
      <c r="C212">
        <v>3063758</v>
      </c>
      <c r="D212">
        <v>3063758</v>
      </c>
    </row>
    <row r="213" spans="1:4" x14ac:dyDescent="0.25">
      <c r="A213" t="s">
        <v>19</v>
      </c>
      <c r="B213">
        <v>2012</v>
      </c>
      <c r="C213">
        <v>3074067</v>
      </c>
      <c r="D213">
        <v>3074067</v>
      </c>
    </row>
    <row r="214" spans="1:4" x14ac:dyDescent="0.25">
      <c r="A214" t="s">
        <v>19</v>
      </c>
      <c r="B214">
        <v>2013</v>
      </c>
      <c r="C214">
        <v>3082412</v>
      </c>
      <c r="D214">
        <v>3082412</v>
      </c>
    </row>
    <row r="215" spans="1:4" x14ac:dyDescent="0.25">
      <c r="A215" t="s">
        <v>20</v>
      </c>
      <c r="B215">
        <v>2011</v>
      </c>
      <c r="C215">
        <v>5608667</v>
      </c>
      <c r="D215">
        <v>5608667</v>
      </c>
    </row>
    <row r="216" spans="1:4" x14ac:dyDescent="0.25">
      <c r="A216" t="s">
        <v>20</v>
      </c>
      <c r="B216">
        <v>2012</v>
      </c>
      <c r="C216">
        <v>5642569</v>
      </c>
      <c r="D216">
        <v>5642569</v>
      </c>
    </row>
    <row r="217" spans="1:4" x14ac:dyDescent="0.25">
      <c r="A217" t="s">
        <v>20</v>
      </c>
      <c r="B217">
        <v>2013</v>
      </c>
      <c r="C217">
        <v>5674712</v>
      </c>
      <c r="D217">
        <v>5674712</v>
      </c>
    </row>
    <row r="218" spans="1:4" x14ac:dyDescent="0.25">
      <c r="A218" t="s">
        <v>20</v>
      </c>
      <c r="B218">
        <v>2014</v>
      </c>
      <c r="C218">
        <v>5713284</v>
      </c>
      <c r="D218">
        <v>5713284</v>
      </c>
    </row>
    <row r="219" spans="1:4" x14ac:dyDescent="0.25">
      <c r="A219" t="s">
        <v>20</v>
      </c>
      <c r="B219">
        <v>2015</v>
      </c>
      <c r="C219">
        <v>5749600.7089999998</v>
      </c>
      <c r="D219">
        <v>5751000</v>
      </c>
    </row>
    <row r="220" spans="1:4" x14ac:dyDescent="0.25">
      <c r="A220" t="s">
        <v>20</v>
      </c>
      <c r="B220">
        <v>2016</v>
      </c>
      <c r="C220">
        <v>5784911.8820000002</v>
      </c>
      <c r="D220">
        <v>5778800.5787667297</v>
      </c>
    </row>
    <row r="221" spans="1:4" x14ac:dyDescent="0.25">
      <c r="A221" t="s">
        <v>20</v>
      </c>
      <c r="B221">
        <v>2017</v>
      </c>
      <c r="C221">
        <v>5819339.932</v>
      </c>
      <c r="D221">
        <v>5807390.0811011503</v>
      </c>
    </row>
    <row r="222" spans="1:4" x14ac:dyDescent="0.25">
      <c r="A222" t="s">
        <v>20</v>
      </c>
      <c r="B222">
        <v>2018</v>
      </c>
      <c r="C222">
        <v>5854034.6449999996</v>
      </c>
      <c r="D222">
        <v>5836684.7443076</v>
      </c>
    </row>
    <row r="223" spans="1:4" x14ac:dyDescent="0.25">
      <c r="A223" t="s">
        <v>20</v>
      </c>
      <c r="B223">
        <v>2019</v>
      </c>
      <c r="C223">
        <v>5887867.1600000001</v>
      </c>
      <c r="D223">
        <v>5866464.5955749601</v>
      </c>
    </row>
    <row r="224" spans="1:4" x14ac:dyDescent="0.25">
      <c r="A224" t="s">
        <v>20</v>
      </c>
      <c r="B224">
        <v>2020</v>
      </c>
      <c r="C224">
        <v>5921233.0480000004</v>
      </c>
      <c r="D224">
        <v>5896570.8204471497</v>
      </c>
    </row>
    <row r="225" spans="1:4" x14ac:dyDescent="0.25">
      <c r="A225" t="s">
        <v>20</v>
      </c>
      <c r="B225">
        <v>2021</v>
      </c>
      <c r="C225">
        <v>5954031.9050000003</v>
      </c>
      <c r="D225">
        <v>5926821.5652894601</v>
      </c>
    </row>
    <row r="226" spans="1:4" x14ac:dyDescent="0.25">
      <c r="A226" t="s">
        <v>20</v>
      </c>
      <c r="B226">
        <v>2022</v>
      </c>
      <c r="C226">
        <v>5986994.7359999996</v>
      </c>
      <c r="D226">
        <v>5957194.2442342201</v>
      </c>
    </row>
    <row r="227" spans="1:4" x14ac:dyDescent="0.25">
      <c r="A227" t="s">
        <v>20</v>
      </c>
      <c r="B227">
        <v>2023</v>
      </c>
      <c r="C227">
        <v>6019865.8820000002</v>
      </c>
      <c r="D227">
        <v>5987508.4753239499</v>
      </c>
    </row>
    <row r="228" spans="1:4" x14ac:dyDescent="0.25">
      <c r="A228" t="s">
        <v>20</v>
      </c>
      <c r="B228">
        <v>2024</v>
      </c>
      <c r="C228">
        <v>6052439.0810000002</v>
      </c>
      <c r="D228">
        <v>6017642.3819045397</v>
      </c>
    </row>
    <row r="229" spans="1:4" x14ac:dyDescent="0.25">
      <c r="A229" t="s">
        <v>20</v>
      </c>
      <c r="B229">
        <v>2025</v>
      </c>
      <c r="C229">
        <v>6084764.8130000001</v>
      </c>
      <c r="D229">
        <v>6047573.75479725</v>
      </c>
    </row>
    <row r="230" spans="1:4" x14ac:dyDescent="0.25">
      <c r="A230" t="s">
        <v>20</v>
      </c>
      <c r="B230">
        <v>2026</v>
      </c>
      <c r="C230">
        <v>6116553.5729999999</v>
      </c>
      <c r="D230">
        <v>6077122.8904924197</v>
      </c>
    </row>
    <row r="231" spans="1:4" x14ac:dyDescent="0.25">
      <c r="A231" t="s">
        <v>20</v>
      </c>
      <c r="B231">
        <v>2027</v>
      </c>
      <c r="C231">
        <v>6147846.1100000003</v>
      </c>
      <c r="D231">
        <v>6106265.5998640796</v>
      </c>
    </row>
    <row r="232" spans="1:4" x14ac:dyDescent="0.25">
      <c r="A232" t="s">
        <v>20</v>
      </c>
      <c r="B232">
        <v>2028</v>
      </c>
      <c r="C232">
        <v>6178603.6830000002</v>
      </c>
      <c r="D232">
        <v>6134916.1119964803</v>
      </c>
    </row>
    <row r="233" spans="1:4" x14ac:dyDescent="0.25">
      <c r="A233" t="s">
        <v>20</v>
      </c>
      <c r="B233">
        <v>2029</v>
      </c>
      <c r="C233">
        <v>6208951.7520000003</v>
      </c>
      <c r="D233">
        <v>6163137.1769893402</v>
      </c>
    </row>
    <row r="234" spans="1:4" x14ac:dyDescent="0.25">
      <c r="A234" t="s">
        <v>20</v>
      </c>
      <c r="B234">
        <v>2030</v>
      </c>
      <c r="C234">
        <v>6238712.6840000004</v>
      </c>
      <c r="D234">
        <v>6190799.3431106703</v>
      </c>
    </row>
    <row r="235" spans="1:4" x14ac:dyDescent="0.25">
      <c r="A235" t="s">
        <v>20</v>
      </c>
      <c r="B235">
        <v>2031</v>
      </c>
      <c r="C235">
        <v>6267889.0159999998</v>
      </c>
      <c r="D235">
        <v>6217858.3994607003</v>
      </c>
    </row>
    <row r="236" spans="1:4" x14ac:dyDescent="0.25">
      <c r="A236" t="s">
        <v>20</v>
      </c>
      <c r="B236">
        <v>2032</v>
      </c>
      <c r="C236">
        <v>6296406.7439999999</v>
      </c>
      <c r="D236">
        <v>6244252.5413809698</v>
      </c>
    </row>
    <row r="237" spans="1:4" x14ac:dyDescent="0.25">
      <c r="A237" t="s">
        <v>20</v>
      </c>
      <c r="B237">
        <v>2033</v>
      </c>
      <c r="C237">
        <v>6324422.5650000004</v>
      </c>
      <c r="D237">
        <v>6270055.9904308198</v>
      </c>
    </row>
    <row r="238" spans="1:4" x14ac:dyDescent="0.25">
      <c r="A238" t="s">
        <v>20</v>
      </c>
      <c r="B238">
        <v>2034</v>
      </c>
      <c r="C238">
        <v>6352045.6940000001</v>
      </c>
      <c r="D238">
        <v>6295423.5905839503</v>
      </c>
    </row>
    <row r="239" spans="1:4" x14ac:dyDescent="0.25">
      <c r="A239" t="s">
        <v>20</v>
      </c>
      <c r="B239">
        <v>2035</v>
      </c>
      <c r="C239">
        <v>6379289.0369999995</v>
      </c>
      <c r="D239">
        <v>6320464.62695303</v>
      </c>
    </row>
    <row r="240" spans="1:4" x14ac:dyDescent="0.25">
      <c r="A240" t="s">
        <v>20</v>
      </c>
      <c r="B240">
        <v>2036</v>
      </c>
      <c r="C240">
        <v>6406242.807</v>
      </c>
      <c r="D240">
        <v>6345251.4629676798</v>
      </c>
    </row>
    <row r="241" spans="1:4" x14ac:dyDescent="0.25">
      <c r="A241" t="s">
        <v>20</v>
      </c>
      <c r="B241">
        <v>2037</v>
      </c>
      <c r="C241">
        <v>6433042.1299999999</v>
      </c>
      <c r="D241">
        <v>6369660.4100992801</v>
      </c>
    </row>
    <row r="242" spans="1:4" x14ac:dyDescent="0.25">
      <c r="A242" t="s">
        <v>20</v>
      </c>
      <c r="B242">
        <v>2038</v>
      </c>
      <c r="C242">
        <v>6459667.1210000003</v>
      </c>
      <c r="D242">
        <v>6393932.8034146698</v>
      </c>
    </row>
    <row r="243" spans="1:4" x14ac:dyDescent="0.25">
      <c r="A243" t="s">
        <v>20</v>
      </c>
      <c r="B243">
        <v>2039</v>
      </c>
      <c r="C243">
        <v>6486090.7419999996</v>
      </c>
      <c r="D243">
        <v>6417444.6168348202</v>
      </c>
    </row>
    <row r="244" spans="1:4" x14ac:dyDescent="0.25">
      <c r="A244" t="s">
        <v>21</v>
      </c>
      <c r="B244">
        <v>2011</v>
      </c>
      <c r="C244">
        <v>5288212</v>
      </c>
      <c r="D244">
        <v>5288212</v>
      </c>
    </row>
    <row r="245" spans="1:4" x14ac:dyDescent="0.25">
      <c r="A245" t="s">
        <v>21</v>
      </c>
      <c r="B245">
        <v>2012</v>
      </c>
      <c r="C245">
        <v>5316691</v>
      </c>
      <c r="D245">
        <v>5316691</v>
      </c>
    </row>
    <row r="246" spans="1:4" x14ac:dyDescent="0.25">
      <c r="A246" t="s">
        <v>21</v>
      </c>
      <c r="B246">
        <v>2013</v>
      </c>
      <c r="C246">
        <v>5337711</v>
      </c>
      <c r="D246">
        <v>5337711</v>
      </c>
    </row>
    <row r="247" spans="1:4" x14ac:dyDescent="0.25">
      <c r="A247" t="s">
        <v>21</v>
      </c>
      <c r="B247">
        <v>2014</v>
      </c>
      <c r="C247">
        <v>5360027</v>
      </c>
      <c r="D247">
        <v>5360027</v>
      </c>
    </row>
    <row r="248" spans="1:4" x14ac:dyDescent="0.25">
      <c r="A248" t="s">
        <v>21</v>
      </c>
      <c r="B248">
        <v>2015</v>
      </c>
      <c r="C248">
        <v>5387846.8250000002</v>
      </c>
      <c r="D248">
        <v>5390576</v>
      </c>
    </row>
    <row r="249" spans="1:4" x14ac:dyDescent="0.25">
      <c r="A249" t="s">
        <v>21</v>
      </c>
      <c r="B249">
        <v>2016</v>
      </c>
      <c r="C249">
        <v>5414873.3700000001</v>
      </c>
      <c r="D249">
        <v>5416008.78864225</v>
      </c>
    </row>
    <row r="250" spans="1:4" x14ac:dyDescent="0.25">
      <c r="A250" t="s">
        <v>21</v>
      </c>
      <c r="B250">
        <v>2017</v>
      </c>
      <c r="C250">
        <v>5440980.2400000002</v>
      </c>
      <c r="D250">
        <v>5441903.6847562203</v>
      </c>
    </row>
    <row r="251" spans="1:4" x14ac:dyDescent="0.25">
      <c r="A251" t="s">
        <v>21</v>
      </c>
      <c r="B251">
        <v>2018</v>
      </c>
      <c r="C251">
        <v>5466795.8959999997</v>
      </c>
      <c r="D251">
        <v>5468155.9118128298</v>
      </c>
    </row>
    <row r="252" spans="1:4" x14ac:dyDescent="0.25">
      <c r="A252" t="s">
        <v>21</v>
      </c>
      <c r="B252">
        <v>2019</v>
      </c>
      <c r="C252">
        <v>5491391.1699999999</v>
      </c>
      <c r="D252">
        <v>5494587.4863965902</v>
      </c>
    </row>
    <row r="253" spans="1:4" x14ac:dyDescent="0.25">
      <c r="A253" t="s">
        <v>21</v>
      </c>
      <c r="B253">
        <v>2020</v>
      </c>
      <c r="C253">
        <v>5515079.5279999999</v>
      </c>
      <c r="D253">
        <v>5520998.8597080996</v>
      </c>
    </row>
    <row r="254" spans="1:4" x14ac:dyDescent="0.25">
      <c r="A254" t="s">
        <v>21</v>
      </c>
      <c r="B254">
        <v>2021</v>
      </c>
      <c r="C254">
        <v>5538018.2989999996</v>
      </c>
      <c r="D254">
        <v>5547275.3655452197</v>
      </c>
    </row>
    <row r="255" spans="1:4" x14ac:dyDescent="0.25">
      <c r="A255" t="s">
        <v>21</v>
      </c>
      <c r="B255">
        <v>2022</v>
      </c>
      <c r="C255">
        <v>5561344.5760000004</v>
      </c>
      <c r="D255">
        <v>5573782.8327413099</v>
      </c>
    </row>
    <row r="256" spans="1:4" x14ac:dyDescent="0.25">
      <c r="A256" t="s">
        <v>21</v>
      </c>
      <c r="B256">
        <v>2023</v>
      </c>
      <c r="C256">
        <v>5585133.3810000001</v>
      </c>
      <c r="D256">
        <v>5600578.7428769199</v>
      </c>
    </row>
    <row r="257" spans="1:4" x14ac:dyDescent="0.25">
      <c r="A257" t="s">
        <v>21</v>
      </c>
      <c r="B257">
        <v>2024</v>
      </c>
      <c r="C257">
        <v>5608923.1200000001</v>
      </c>
      <c r="D257">
        <v>5627442.2725510504</v>
      </c>
    </row>
    <row r="258" spans="1:4" x14ac:dyDescent="0.25">
      <c r="A258" t="s">
        <v>21</v>
      </c>
      <c r="B258">
        <v>2025</v>
      </c>
      <c r="C258">
        <v>5632654.5389999999</v>
      </c>
      <c r="D258">
        <v>5654314.7390619703</v>
      </c>
    </row>
    <row r="259" spans="1:4" x14ac:dyDescent="0.25">
      <c r="A259" t="s">
        <v>21</v>
      </c>
      <c r="B259">
        <v>2026</v>
      </c>
      <c r="C259">
        <v>5656063.0650000004</v>
      </c>
      <c r="D259">
        <v>5681001.9444393804</v>
      </c>
    </row>
    <row r="260" spans="1:4" x14ac:dyDescent="0.25">
      <c r="A260" t="s">
        <v>21</v>
      </c>
      <c r="B260">
        <v>2027</v>
      </c>
      <c r="C260">
        <v>5679060.0530000003</v>
      </c>
      <c r="D260">
        <v>5707409.0215752898</v>
      </c>
    </row>
    <row r="261" spans="1:4" x14ac:dyDescent="0.25">
      <c r="A261" t="s">
        <v>21</v>
      </c>
      <c r="B261">
        <v>2028</v>
      </c>
      <c r="C261">
        <v>5701221.3159999996</v>
      </c>
      <c r="D261">
        <v>5733146.1941227596</v>
      </c>
    </row>
    <row r="262" spans="1:4" x14ac:dyDescent="0.25">
      <c r="A262" t="s">
        <v>21</v>
      </c>
      <c r="B262">
        <v>2029</v>
      </c>
      <c r="C262">
        <v>5722732.9979999997</v>
      </c>
      <c r="D262">
        <v>5758327.2604579898</v>
      </c>
    </row>
    <row r="263" spans="1:4" x14ac:dyDescent="0.25">
      <c r="A263" t="s">
        <v>21</v>
      </c>
      <c r="B263">
        <v>2030</v>
      </c>
      <c r="C263">
        <v>5743798.0020000003</v>
      </c>
      <c r="D263">
        <v>5783108.9227450201</v>
      </c>
    </row>
    <row r="264" spans="1:4" x14ac:dyDescent="0.25">
      <c r="A264" t="s">
        <v>21</v>
      </c>
      <c r="B264">
        <v>2031</v>
      </c>
      <c r="C264">
        <v>5764274.3289999999</v>
      </c>
      <c r="D264">
        <v>5807324.2794194203</v>
      </c>
    </row>
    <row r="265" spans="1:4" x14ac:dyDescent="0.25">
      <c r="A265" t="s">
        <v>21</v>
      </c>
      <c r="B265">
        <v>2032</v>
      </c>
      <c r="C265">
        <v>5783817.1919999998</v>
      </c>
      <c r="D265">
        <v>5830664.57657417</v>
      </c>
    </row>
    <row r="266" spans="1:4" x14ac:dyDescent="0.25">
      <c r="A266" t="s">
        <v>21</v>
      </c>
      <c r="B266">
        <v>2033</v>
      </c>
      <c r="C266">
        <v>5802461.2599999998</v>
      </c>
      <c r="D266">
        <v>5853116.3524441402</v>
      </c>
    </row>
    <row r="267" spans="1:4" x14ac:dyDescent="0.25">
      <c r="A267" t="s">
        <v>21</v>
      </c>
      <c r="B267">
        <v>2034</v>
      </c>
      <c r="C267">
        <v>5820494.7120000003</v>
      </c>
      <c r="D267">
        <v>5874863.9996009897</v>
      </c>
    </row>
    <row r="268" spans="1:4" x14ac:dyDescent="0.25">
      <c r="A268" t="s">
        <v>21</v>
      </c>
      <c r="B268">
        <v>2035</v>
      </c>
      <c r="C268">
        <v>5838271.2429999998</v>
      </c>
      <c r="D268">
        <v>5896197.1977099199</v>
      </c>
    </row>
    <row r="269" spans="1:4" x14ac:dyDescent="0.25">
      <c r="A269" t="s">
        <v>21</v>
      </c>
      <c r="B269">
        <v>2036</v>
      </c>
      <c r="C269">
        <v>5855944.9519999996</v>
      </c>
      <c r="D269">
        <v>5917284.1151081696</v>
      </c>
    </row>
    <row r="270" spans="1:4" x14ac:dyDescent="0.25">
      <c r="A270" t="s">
        <v>21</v>
      </c>
      <c r="B270">
        <v>2037</v>
      </c>
      <c r="C270">
        <v>5873503.4550000001</v>
      </c>
      <c r="D270">
        <v>5937952.2648631698</v>
      </c>
    </row>
    <row r="271" spans="1:4" x14ac:dyDescent="0.25">
      <c r="A271" t="s">
        <v>21</v>
      </c>
      <c r="B271">
        <v>2038</v>
      </c>
      <c r="C271">
        <v>5890897.9620000003</v>
      </c>
      <c r="D271">
        <v>5958425.8148502102</v>
      </c>
    </row>
    <row r="272" spans="1:4" x14ac:dyDescent="0.25">
      <c r="A272" t="s">
        <v>21</v>
      </c>
      <c r="B272">
        <v>2039</v>
      </c>
      <c r="C272">
        <v>5908106.9199999999</v>
      </c>
      <c r="D272">
        <v>5978128.2526344098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22" workbookViewId="0">
      <selection activeCell="C37" sqref="C37"/>
    </sheetView>
  </sheetViews>
  <sheetFormatPr defaultRowHeight="15" x14ac:dyDescent="0.25"/>
  <cols>
    <col min="1" max="1" width="26.28515625" customWidth="1"/>
    <col min="4" max="4" width="10.28515625" bestFit="1" customWidth="1"/>
  </cols>
  <sheetData>
    <row r="1" spans="1:8" x14ac:dyDescent="0.25">
      <c r="A1" s="15" t="s">
        <v>45</v>
      </c>
    </row>
    <row r="2" spans="1:8" x14ac:dyDescent="0.25">
      <c r="A2" s="15" t="s">
        <v>0</v>
      </c>
      <c r="B2" s="15" t="s">
        <v>2</v>
      </c>
      <c r="C2" s="15" t="s">
        <v>23</v>
      </c>
      <c r="D2" s="15" t="s">
        <v>24</v>
      </c>
    </row>
    <row r="3" spans="1:8" x14ac:dyDescent="0.25">
      <c r="A3" t="s">
        <v>13</v>
      </c>
      <c r="B3" s="5">
        <v>16.9047337854416</v>
      </c>
      <c r="C3" s="5">
        <v>15.851669182894801</v>
      </c>
      <c r="D3" s="27">
        <f>(C3-B3)*1000</f>
        <v>-1053.0646025467991</v>
      </c>
      <c r="H3" t="s">
        <v>43</v>
      </c>
    </row>
    <row r="4" spans="1:8" x14ac:dyDescent="0.25">
      <c r="A4" t="s">
        <v>6</v>
      </c>
      <c r="B4" s="5">
        <v>26.056349255471201</v>
      </c>
      <c r="C4" s="5">
        <v>26.238283166870001</v>
      </c>
      <c r="D4" s="27">
        <f t="shared" ref="D4:D11" si="0">(C4-B4)*1000</f>
        <v>181.93391139880077</v>
      </c>
    </row>
    <row r="5" spans="1:8" x14ac:dyDescent="0.25">
      <c r="A5" t="s">
        <v>7</v>
      </c>
      <c r="B5" s="5">
        <v>50.469397956459197</v>
      </c>
      <c r="C5" s="5">
        <v>55.592249642277999</v>
      </c>
      <c r="D5" s="27">
        <f t="shared" si="0"/>
        <v>5122.8516858188013</v>
      </c>
    </row>
    <row r="6" spans="1:8" x14ac:dyDescent="0.25">
      <c r="A6" t="s">
        <v>14</v>
      </c>
      <c r="B6" s="5">
        <v>5.5039633544019999</v>
      </c>
      <c r="C6" s="5">
        <v>5.5648149775683997</v>
      </c>
      <c r="D6" s="27">
        <f t="shared" si="0"/>
        <v>60.851623166399804</v>
      </c>
    </row>
    <row r="7" spans="1:8" x14ac:dyDescent="0.25">
      <c r="A7" t="s">
        <v>15</v>
      </c>
      <c r="B7" s="5">
        <v>18.8519985065832</v>
      </c>
      <c r="C7" s="5">
        <v>17.698443611756399</v>
      </c>
      <c r="D7" s="27">
        <f t="shared" si="0"/>
        <v>-1153.5548948268008</v>
      </c>
    </row>
    <row r="8" spans="1:8" x14ac:dyDescent="0.25">
      <c r="A8" t="s">
        <v>8</v>
      </c>
      <c r="B8" s="5">
        <v>37.236001311326397</v>
      </c>
      <c r="C8" s="5">
        <v>37.007814045364398</v>
      </c>
      <c r="D8" s="27">
        <f t="shared" si="0"/>
        <v>-228.18726596199923</v>
      </c>
    </row>
    <row r="9" spans="1:8" x14ac:dyDescent="0.25">
      <c r="A9" t="s">
        <v>18</v>
      </c>
      <c r="B9" s="5">
        <v>20.857687108228799</v>
      </c>
      <c r="C9" s="5">
        <v>20.142100215201602</v>
      </c>
      <c r="D9" s="27">
        <f t="shared" si="0"/>
        <v>-715.58689302719711</v>
      </c>
    </row>
    <row r="10" spans="1:8" x14ac:dyDescent="0.25">
      <c r="A10" t="s">
        <v>20</v>
      </c>
      <c r="B10" s="5">
        <v>17.818314030690001</v>
      </c>
      <c r="C10" s="5">
        <v>18.027507670159601</v>
      </c>
      <c r="D10" s="27">
        <f t="shared" si="0"/>
        <v>209.1936394695999</v>
      </c>
    </row>
    <row r="11" spans="1:8" x14ac:dyDescent="0.25">
      <c r="A11" t="s">
        <v>21</v>
      </c>
      <c r="B11" s="5">
        <v>15.4056832360468</v>
      </c>
      <c r="C11" s="5">
        <v>14.156813841463601</v>
      </c>
      <c r="D11" s="27">
        <f t="shared" si="0"/>
        <v>-1248.869394583199</v>
      </c>
    </row>
    <row r="12" spans="1:8" x14ac:dyDescent="0.25">
      <c r="B12" s="5"/>
      <c r="C12" s="5"/>
      <c r="D12" s="5"/>
    </row>
    <row r="26" spans="1:8" x14ac:dyDescent="0.25">
      <c r="H26" t="s">
        <v>44</v>
      </c>
    </row>
    <row r="27" spans="1:8" x14ac:dyDescent="0.25">
      <c r="A27" s="15" t="s">
        <v>45</v>
      </c>
    </row>
    <row r="28" spans="1:8" x14ac:dyDescent="0.25">
      <c r="A28" s="15" t="s">
        <v>0</v>
      </c>
      <c r="B28" s="15" t="s">
        <v>3</v>
      </c>
      <c r="C28" s="15" t="s">
        <v>2</v>
      </c>
      <c r="D28" s="15" t="s">
        <v>4</v>
      </c>
      <c r="E28" s="15" t="s">
        <v>23</v>
      </c>
    </row>
    <row r="29" spans="1:8" x14ac:dyDescent="0.25">
      <c r="A29" t="s">
        <v>6</v>
      </c>
      <c r="B29" s="7">
        <v>25.985549382815599</v>
      </c>
      <c r="C29" s="7">
        <v>26.056349255471201</v>
      </c>
      <c r="D29" s="7">
        <v>25.989260920649201</v>
      </c>
      <c r="E29" s="7">
        <v>26.238283166870001</v>
      </c>
    </row>
    <row r="30" spans="1:8" x14ac:dyDescent="0.25">
      <c r="A30" t="s">
        <v>7</v>
      </c>
      <c r="B30" s="7">
        <v>53.809444330599199</v>
      </c>
      <c r="C30" s="7">
        <v>50.469397956459197</v>
      </c>
      <c r="D30" s="7">
        <v>45.077217481310797</v>
      </c>
      <c r="E30" s="7">
        <v>55.592249642277999</v>
      </c>
    </row>
    <row r="31" spans="1:8" x14ac:dyDescent="0.25">
      <c r="A31" t="s">
        <v>8</v>
      </c>
      <c r="B31" s="7">
        <v>37.2521844872632</v>
      </c>
      <c r="C31" s="7">
        <v>37.236001311326397</v>
      </c>
      <c r="D31" s="7">
        <v>35.600878561330802</v>
      </c>
      <c r="E31" s="7">
        <v>37.007814045364398</v>
      </c>
    </row>
    <row r="34" spans="3:3" x14ac:dyDescent="0.25">
      <c r="C34" s="7"/>
    </row>
    <row r="35" spans="3:3" x14ac:dyDescent="0.25">
      <c r="C35" s="7"/>
    </row>
    <row r="36" spans="3:3" x14ac:dyDescent="0.25">
      <c r="C36" s="7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topLeftCell="A12" workbookViewId="0">
      <selection activeCell="C31" sqref="C31:F31"/>
    </sheetView>
  </sheetViews>
  <sheetFormatPr defaultRowHeight="15" x14ac:dyDescent="0.25"/>
  <cols>
    <col min="1" max="1" width="14.42578125" bestFit="1" customWidth="1"/>
    <col min="3" max="3" width="16" style="9" customWidth="1"/>
    <col min="4" max="6" width="16" customWidth="1"/>
    <col min="7" max="7" width="6" customWidth="1"/>
    <col min="8" max="8" width="16" style="9" customWidth="1"/>
    <col min="9" max="11" width="16" customWidth="1"/>
    <col min="12" max="12" width="9.140625" style="9"/>
  </cols>
  <sheetData>
    <row r="1" spans="1:11" x14ac:dyDescent="0.25">
      <c r="A1" s="15"/>
      <c r="B1" s="15"/>
      <c r="C1" s="29" t="s">
        <v>25</v>
      </c>
      <c r="D1" s="30"/>
      <c r="E1" s="30"/>
      <c r="F1" s="30"/>
      <c r="G1" s="15"/>
      <c r="H1" s="29" t="s">
        <v>26</v>
      </c>
      <c r="I1" s="30"/>
      <c r="J1" s="30"/>
      <c r="K1" s="31"/>
    </row>
    <row r="2" spans="1:11" x14ac:dyDescent="0.25">
      <c r="A2" s="15" t="s">
        <v>0</v>
      </c>
      <c r="B2" s="15" t="s">
        <v>1</v>
      </c>
      <c r="C2" s="22" t="s">
        <v>3</v>
      </c>
      <c r="D2" s="23" t="s">
        <v>2</v>
      </c>
      <c r="E2" s="23" t="s">
        <v>4</v>
      </c>
      <c r="F2" s="23" t="s">
        <v>12</v>
      </c>
      <c r="G2" s="23"/>
      <c r="H2" s="22" t="s">
        <v>3</v>
      </c>
      <c r="I2" s="23" t="s">
        <v>2</v>
      </c>
      <c r="J2" s="23" t="s">
        <v>4</v>
      </c>
      <c r="K2" s="23" t="s">
        <v>5</v>
      </c>
    </row>
    <row r="3" spans="1:11" x14ac:dyDescent="0.25">
      <c r="A3" t="s">
        <v>6</v>
      </c>
      <c r="B3">
        <v>2011</v>
      </c>
      <c r="C3" s="10">
        <v>5862418</v>
      </c>
      <c r="D3" s="3">
        <v>5862418</v>
      </c>
      <c r="E3" s="3">
        <v>5862418</v>
      </c>
      <c r="F3" s="3">
        <v>5862418</v>
      </c>
      <c r="G3" s="3"/>
      <c r="H3" s="12">
        <f t="shared" ref="H3:H34" si="0">C3/1000000</f>
        <v>5.8624179999999999</v>
      </c>
      <c r="I3" s="5">
        <f t="shared" ref="I3:I34" si="1">D3/1000000</f>
        <v>5.8624179999999999</v>
      </c>
      <c r="J3" s="5">
        <f t="shared" ref="J3:K18" si="2">E3/1000000</f>
        <v>5.8624179999999999</v>
      </c>
      <c r="K3" s="5">
        <f t="shared" si="2"/>
        <v>5.8624179999999999</v>
      </c>
    </row>
    <row r="4" spans="1:11" x14ac:dyDescent="0.25">
      <c r="A4" t="s">
        <v>6</v>
      </c>
      <c r="B4">
        <v>2012</v>
      </c>
      <c r="C4" s="10">
        <v>5907348</v>
      </c>
      <c r="D4" s="3">
        <v>5907348</v>
      </c>
      <c r="E4" s="3">
        <v>5907348</v>
      </c>
      <c r="F4" s="3">
        <v>5907348</v>
      </c>
      <c r="G4" s="3"/>
      <c r="H4" s="12">
        <f t="shared" si="0"/>
        <v>5.9073479999999998</v>
      </c>
      <c r="I4" s="5">
        <f t="shared" si="1"/>
        <v>5.9073479999999998</v>
      </c>
      <c r="J4" s="5">
        <f t="shared" si="2"/>
        <v>5.9073479999999998</v>
      </c>
      <c r="K4" s="5">
        <f t="shared" si="2"/>
        <v>5.9073479999999998</v>
      </c>
    </row>
    <row r="5" spans="1:11" x14ac:dyDescent="0.25">
      <c r="A5" t="s">
        <v>6</v>
      </c>
      <c r="B5">
        <v>2013</v>
      </c>
      <c r="C5" s="10">
        <v>5954316</v>
      </c>
      <c r="D5" s="3">
        <v>5954316</v>
      </c>
      <c r="E5" s="3">
        <v>5954316</v>
      </c>
      <c r="F5" s="3">
        <v>5954316</v>
      </c>
      <c r="G5" s="3"/>
      <c r="H5" s="12">
        <f t="shared" si="0"/>
        <v>5.9543160000000004</v>
      </c>
      <c r="I5" s="5">
        <f t="shared" si="1"/>
        <v>5.9543160000000004</v>
      </c>
      <c r="J5" s="5">
        <f t="shared" si="2"/>
        <v>5.9543160000000004</v>
      </c>
      <c r="K5" s="5">
        <f t="shared" si="2"/>
        <v>5.9543160000000004</v>
      </c>
    </row>
    <row r="6" spans="1:11" x14ac:dyDescent="0.25">
      <c r="A6" t="s">
        <v>6</v>
      </c>
      <c r="B6">
        <v>2014</v>
      </c>
      <c r="C6" s="10">
        <v>6018383</v>
      </c>
      <c r="D6" s="3">
        <v>6018383</v>
      </c>
      <c r="E6" s="3">
        <v>6018383</v>
      </c>
      <c r="F6" s="3">
        <v>6018383</v>
      </c>
      <c r="G6" s="3"/>
      <c r="H6" s="12">
        <f t="shared" si="0"/>
        <v>6.018383</v>
      </c>
      <c r="I6" s="5">
        <f t="shared" si="1"/>
        <v>6.018383</v>
      </c>
      <c r="J6" s="5">
        <f t="shared" si="2"/>
        <v>6.018383</v>
      </c>
      <c r="K6" s="5">
        <f t="shared" si="2"/>
        <v>6.018383</v>
      </c>
    </row>
    <row r="7" spans="1:11" x14ac:dyDescent="0.25">
      <c r="A7" t="s">
        <v>6</v>
      </c>
      <c r="B7">
        <v>2015</v>
      </c>
      <c r="C7" s="10">
        <v>6076451</v>
      </c>
      <c r="D7" s="3">
        <v>6076451</v>
      </c>
      <c r="E7" s="3">
        <v>6076451</v>
      </c>
      <c r="F7" s="3">
        <v>6072131.6890000002</v>
      </c>
      <c r="G7" s="3"/>
      <c r="H7" s="12">
        <f t="shared" si="0"/>
        <v>6.0764509999999996</v>
      </c>
      <c r="I7" s="5">
        <f t="shared" si="1"/>
        <v>6.0764509999999996</v>
      </c>
      <c r="J7" s="5">
        <f t="shared" si="2"/>
        <v>6.0764509999999996</v>
      </c>
      <c r="K7" s="5">
        <f t="shared" si="2"/>
        <v>6.0721316889999999</v>
      </c>
    </row>
    <row r="8" spans="1:11" x14ac:dyDescent="0.25">
      <c r="A8" t="s">
        <v>6</v>
      </c>
      <c r="B8">
        <v>2016</v>
      </c>
      <c r="C8" s="10">
        <v>6130542</v>
      </c>
      <c r="D8" s="3">
        <v>6130542</v>
      </c>
      <c r="E8" s="3">
        <v>6130542</v>
      </c>
      <c r="F8" s="3">
        <v>6126014.6430000002</v>
      </c>
      <c r="G8" s="3"/>
      <c r="H8" s="12">
        <f t="shared" si="0"/>
        <v>6.1305420000000002</v>
      </c>
      <c r="I8" s="5">
        <f t="shared" si="1"/>
        <v>6.1305420000000002</v>
      </c>
      <c r="J8" s="5">
        <f t="shared" si="2"/>
        <v>6.1305420000000002</v>
      </c>
      <c r="K8" s="5">
        <f t="shared" si="2"/>
        <v>6.1260146430000004</v>
      </c>
    </row>
    <row r="9" spans="1:11" x14ac:dyDescent="0.25">
      <c r="A9" t="s">
        <v>6</v>
      </c>
      <c r="B9">
        <v>2017</v>
      </c>
      <c r="C9" s="10">
        <v>6181366.9163026502</v>
      </c>
      <c r="D9" s="3">
        <v>6181367.8861915097</v>
      </c>
      <c r="E9" s="3">
        <v>6182130.5117795002</v>
      </c>
      <c r="F9" s="3">
        <v>6179809.04</v>
      </c>
      <c r="G9" s="3"/>
      <c r="H9" s="12">
        <f t="shared" si="0"/>
        <v>6.1813669163026503</v>
      </c>
      <c r="I9" s="5">
        <f t="shared" si="1"/>
        <v>6.1813678861915093</v>
      </c>
      <c r="J9" s="5">
        <f t="shared" si="2"/>
        <v>6.1821305117795005</v>
      </c>
      <c r="K9" s="5">
        <f t="shared" si="2"/>
        <v>6.1798090400000003</v>
      </c>
    </row>
    <row r="10" spans="1:11" x14ac:dyDescent="0.25">
      <c r="A10" t="s">
        <v>6</v>
      </c>
      <c r="B10">
        <v>2018</v>
      </c>
      <c r="C10" s="10">
        <v>6233008.4662210802</v>
      </c>
      <c r="D10" s="3">
        <v>6232988.7065206999</v>
      </c>
      <c r="E10" s="3">
        <v>6234559.5562719796</v>
      </c>
      <c r="F10" s="3">
        <v>6234427.6140000001</v>
      </c>
      <c r="G10" s="3"/>
      <c r="H10" s="12">
        <f t="shared" si="0"/>
        <v>6.2330084662210803</v>
      </c>
      <c r="I10" s="5">
        <f t="shared" si="1"/>
        <v>6.2329887065206995</v>
      </c>
      <c r="J10" s="5">
        <f t="shared" si="2"/>
        <v>6.2345595562719796</v>
      </c>
      <c r="K10" s="5">
        <f t="shared" si="2"/>
        <v>6.2344276140000003</v>
      </c>
    </row>
    <row r="11" spans="1:11" x14ac:dyDescent="0.25">
      <c r="A11" t="s">
        <v>6</v>
      </c>
      <c r="B11">
        <v>2019</v>
      </c>
      <c r="C11" s="10">
        <v>6285254.2494214503</v>
      </c>
      <c r="D11" s="3">
        <v>6285198.3600599598</v>
      </c>
      <c r="E11" s="3">
        <v>6287570.51634192</v>
      </c>
      <c r="F11" s="3">
        <v>6288617.2130000005</v>
      </c>
      <c r="G11" s="3"/>
      <c r="H11" s="12">
        <f t="shared" si="0"/>
        <v>6.2852542494214507</v>
      </c>
      <c r="I11" s="5">
        <f t="shared" si="1"/>
        <v>6.2851983600599599</v>
      </c>
      <c r="J11" s="5">
        <f t="shared" si="2"/>
        <v>6.28757051634192</v>
      </c>
      <c r="K11" s="5">
        <f t="shared" si="2"/>
        <v>6.2886172130000002</v>
      </c>
    </row>
    <row r="12" spans="1:11" x14ac:dyDescent="0.25">
      <c r="A12" t="s">
        <v>6</v>
      </c>
      <c r="B12">
        <v>2020</v>
      </c>
      <c r="C12" s="10">
        <v>6337788.0368695203</v>
      </c>
      <c r="D12" s="3">
        <v>6337684.0657212399</v>
      </c>
      <c r="E12" s="3">
        <v>6340845.30486257</v>
      </c>
      <c r="F12" s="3">
        <v>6342411.1730000004</v>
      </c>
      <c r="G12" s="3"/>
      <c r="H12" s="12">
        <f t="shared" si="0"/>
        <v>6.3377880368695205</v>
      </c>
      <c r="I12" s="5">
        <f t="shared" si="1"/>
        <v>6.3376840657212403</v>
      </c>
      <c r="J12" s="5">
        <f t="shared" si="2"/>
        <v>6.3408453048625697</v>
      </c>
      <c r="K12" s="5">
        <f t="shared" si="2"/>
        <v>6.3424111730000003</v>
      </c>
    </row>
    <row r="13" spans="1:11" x14ac:dyDescent="0.25">
      <c r="A13" t="s">
        <v>6</v>
      </c>
      <c r="B13">
        <v>2021</v>
      </c>
      <c r="C13" s="10">
        <v>6390540.3144340999</v>
      </c>
      <c r="D13" s="3">
        <v>6390361.0746221198</v>
      </c>
      <c r="E13" s="3">
        <v>6394273.7217104398</v>
      </c>
      <c r="F13" s="3">
        <v>6395882.6730000004</v>
      </c>
      <c r="G13" s="3"/>
      <c r="H13" s="12">
        <f t="shared" si="0"/>
        <v>6.3905403144340998</v>
      </c>
      <c r="I13" s="5">
        <f t="shared" si="1"/>
        <v>6.3903610746221196</v>
      </c>
      <c r="J13" s="5">
        <f t="shared" si="2"/>
        <v>6.39427372171044</v>
      </c>
      <c r="K13" s="5">
        <f t="shared" si="2"/>
        <v>6.395882673</v>
      </c>
    </row>
    <row r="14" spans="1:11" x14ac:dyDescent="0.25">
      <c r="A14" t="s">
        <v>6</v>
      </c>
      <c r="B14">
        <v>2022</v>
      </c>
      <c r="C14" s="10">
        <v>6443195.39801801</v>
      </c>
      <c r="D14" s="3">
        <v>6442891.9647896104</v>
      </c>
      <c r="E14" s="3">
        <v>6447464.3135474501</v>
      </c>
      <c r="F14" s="3">
        <v>6449286.8119999999</v>
      </c>
      <c r="G14" s="3"/>
      <c r="H14" s="12">
        <f t="shared" si="0"/>
        <v>6.4431953980180099</v>
      </c>
      <c r="I14" s="5">
        <f t="shared" si="1"/>
        <v>6.4428919647896103</v>
      </c>
      <c r="J14" s="5">
        <f t="shared" si="2"/>
        <v>6.4474643135474503</v>
      </c>
      <c r="K14" s="5">
        <f t="shared" si="2"/>
        <v>6.4492868119999995</v>
      </c>
    </row>
    <row r="15" spans="1:11" x14ac:dyDescent="0.25">
      <c r="A15" t="s">
        <v>6</v>
      </c>
      <c r="B15">
        <v>2023</v>
      </c>
      <c r="C15" s="10">
        <v>6495364.5528676398</v>
      </c>
      <c r="D15" s="3">
        <v>6494889.4424073501</v>
      </c>
      <c r="E15" s="3">
        <v>6500023.7852575602</v>
      </c>
      <c r="F15" s="3">
        <v>6502063.0480000004</v>
      </c>
      <c r="G15" s="3"/>
      <c r="H15" s="12">
        <f t="shared" si="0"/>
        <v>6.49536455286764</v>
      </c>
      <c r="I15" s="5">
        <f t="shared" si="1"/>
        <v>6.4948894424073504</v>
      </c>
      <c r="J15" s="5">
        <f t="shared" si="2"/>
        <v>6.50002378525756</v>
      </c>
      <c r="K15" s="5">
        <f t="shared" si="2"/>
        <v>6.5020630480000001</v>
      </c>
    </row>
    <row r="16" spans="1:11" x14ac:dyDescent="0.25">
      <c r="A16" t="s">
        <v>6</v>
      </c>
      <c r="B16">
        <v>2024</v>
      </c>
      <c r="C16" s="10">
        <v>6547105.0286538396</v>
      </c>
      <c r="D16" s="3">
        <v>6546429.67467824</v>
      </c>
      <c r="E16" s="3">
        <v>6552035.2952946601</v>
      </c>
      <c r="F16" s="3">
        <v>6554334.5</v>
      </c>
      <c r="G16" s="3"/>
      <c r="H16" s="12">
        <f t="shared" si="0"/>
        <v>6.5471050286538395</v>
      </c>
      <c r="I16" s="5">
        <f t="shared" si="1"/>
        <v>6.5464296746782402</v>
      </c>
      <c r="J16" s="5">
        <f t="shared" si="2"/>
        <v>6.5520352952946599</v>
      </c>
      <c r="K16" s="5">
        <f t="shared" si="2"/>
        <v>6.5543345000000004</v>
      </c>
    </row>
    <row r="17" spans="1:11" x14ac:dyDescent="0.25">
      <c r="A17" t="s">
        <v>6</v>
      </c>
      <c r="B17">
        <v>2025</v>
      </c>
      <c r="C17" s="10">
        <v>6598107.3419624399</v>
      </c>
      <c r="D17" s="3">
        <v>6597216.7256791899</v>
      </c>
      <c r="E17" s="3">
        <v>6603186.7057229998</v>
      </c>
      <c r="F17" s="3">
        <v>6605691.835</v>
      </c>
      <c r="G17" s="3"/>
      <c r="H17" s="12">
        <f t="shared" si="0"/>
        <v>6.5981073419624403</v>
      </c>
      <c r="I17" s="5">
        <f t="shared" si="1"/>
        <v>6.59721672567919</v>
      </c>
      <c r="J17" s="5">
        <f t="shared" si="2"/>
        <v>6.603186705723</v>
      </c>
      <c r="K17" s="5">
        <f t="shared" si="2"/>
        <v>6.605691835</v>
      </c>
    </row>
    <row r="18" spans="1:11" x14ac:dyDescent="0.25">
      <c r="A18" t="s">
        <v>6</v>
      </c>
      <c r="B18">
        <v>2026</v>
      </c>
      <c r="C18" s="10">
        <v>6648326.3456488801</v>
      </c>
      <c r="D18" s="3">
        <v>6647219.7358434703</v>
      </c>
      <c r="E18" s="3">
        <v>6653441.6305777896</v>
      </c>
      <c r="F18" s="3">
        <v>6656115.2980000004</v>
      </c>
      <c r="G18" s="3"/>
      <c r="H18" s="12">
        <f t="shared" si="0"/>
        <v>6.6483263456488801</v>
      </c>
      <c r="I18" s="5">
        <f t="shared" si="1"/>
        <v>6.6472197358434704</v>
      </c>
      <c r="J18" s="5">
        <f t="shared" si="2"/>
        <v>6.6534416305777899</v>
      </c>
      <c r="K18" s="5">
        <f t="shared" si="2"/>
        <v>6.6561152980000005</v>
      </c>
    </row>
    <row r="19" spans="1:11" x14ac:dyDescent="0.25">
      <c r="A19" t="s">
        <v>6</v>
      </c>
      <c r="B19">
        <v>2027</v>
      </c>
      <c r="C19" s="10">
        <v>6697536.8410177901</v>
      </c>
      <c r="D19" s="3">
        <v>6696196.6393219298</v>
      </c>
      <c r="E19" s="3">
        <v>6702551.1196652697</v>
      </c>
      <c r="F19" s="3">
        <v>6705295.9809999997</v>
      </c>
      <c r="G19" s="3"/>
      <c r="H19" s="12">
        <f t="shared" si="0"/>
        <v>6.69753684101779</v>
      </c>
      <c r="I19" s="5">
        <f t="shared" si="1"/>
        <v>6.6961966393219301</v>
      </c>
      <c r="J19" s="5">
        <f t="shared" ref="J19:K67" si="3">E19/1000000</f>
        <v>6.7025511196652694</v>
      </c>
      <c r="K19" s="5">
        <f t="shared" si="3"/>
        <v>6.7052959809999999</v>
      </c>
    </row>
    <row r="20" spans="1:11" x14ac:dyDescent="0.25">
      <c r="A20" t="s">
        <v>6</v>
      </c>
      <c r="B20">
        <v>2028</v>
      </c>
      <c r="C20" s="10">
        <v>6745942.9840516998</v>
      </c>
      <c r="D20" s="3">
        <v>6744381.8962071501</v>
      </c>
      <c r="E20" s="3">
        <v>6750769.7714657998</v>
      </c>
      <c r="F20" s="3">
        <v>6753680.2769999998</v>
      </c>
      <c r="G20" s="3"/>
      <c r="H20" s="12">
        <f t="shared" si="0"/>
        <v>6.7459429840517</v>
      </c>
      <c r="I20" s="5">
        <f t="shared" si="1"/>
        <v>6.74438189620715</v>
      </c>
      <c r="J20" s="5">
        <f t="shared" si="3"/>
        <v>6.7507697714657997</v>
      </c>
      <c r="K20" s="5">
        <f t="shared" si="3"/>
        <v>6.753680277</v>
      </c>
    </row>
    <row r="21" spans="1:11" x14ac:dyDescent="0.25">
      <c r="A21" t="s">
        <v>6</v>
      </c>
      <c r="B21">
        <v>2029</v>
      </c>
      <c r="C21" s="10">
        <v>6793552.9797978001</v>
      </c>
      <c r="D21" s="3">
        <v>6791770.5523340004</v>
      </c>
      <c r="E21" s="3">
        <v>6798060.6097272299</v>
      </c>
      <c r="F21" s="3">
        <v>6801233.2149999999</v>
      </c>
      <c r="G21" s="3"/>
      <c r="H21" s="12">
        <f t="shared" si="0"/>
        <v>6.7935529797978003</v>
      </c>
      <c r="I21" s="5">
        <f t="shared" si="1"/>
        <v>6.7917705523340004</v>
      </c>
      <c r="J21" s="5">
        <f t="shared" si="3"/>
        <v>6.79806060972723</v>
      </c>
      <c r="K21" s="5">
        <f t="shared" si="3"/>
        <v>6.8012332149999999</v>
      </c>
    </row>
    <row r="22" spans="1:11" x14ac:dyDescent="0.25">
      <c r="A22" t="s">
        <v>6</v>
      </c>
      <c r="B22">
        <v>2030</v>
      </c>
      <c r="C22" s="10">
        <v>6840287.1791463001</v>
      </c>
      <c r="D22" s="3">
        <v>6838277.0778924301</v>
      </c>
      <c r="E22" s="3">
        <v>6844341.5418686504</v>
      </c>
      <c r="F22" s="3">
        <v>6847793.9009999996</v>
      </c>
      <c r="G22" s="3"/>
      <c r="H22" s="12">
        <f t="shared" si="0"/>
        <v>6.8402871791463005</v>
      </c>
      <c r="I22" s="5">
        <f t="shared" si="1"/>
        <v>6.83827707789243</v>
      </c>
      <c r="J22" s="5">
        <f t="shared" si="3"/>
        <v>6.8443415418686504</v>
      </c>
      <c r="K22" s="5">
        <f t="shared" si="3"/>
        <v>6.8477939009999993</v>
      </c>
    </row>
    <row r="23" spans="1:11" x14ac:dyDescent="0.25">
      <c r="A23" t="s">
        <v>6</v>
      </c>
      <c r="B23">
        <v>2031</v>
      </c>
      <c r="C23" s="10">
        <v>6886250.5701909801</v>
      </c>
      <c r="D23" s="3">
        <v>6884007.7099020099</v>
      </c>
      <c r="E23" s="3">
        <v>6889763.2717885496</v>
      </c>
      <c r="F23" s="3">
        <v>6893445.1919999998</v>
      </c>
      <c r="G23" s="3"/>
      <c r="H23" s="12">
        <f t="shared" si="0"/>
        <v>6.8862505701909802</v>
      </c>
      <c r="I23" s="5">
        <f t="shared" si="1"/>
        <v>6.8840077099020096</v>
      </c>
      <c r="J23" s="5">
        <f t="shared" si="3"/>
        <v>6.8897632717885493</v>
      </c>
      <c r="K23" s="5">
        <f t="shared" si="3"/>
        <v>6.8934451919999997</v>
      </c>
    </row>
    <row r="24" spans="1:11" x14ac:dyDescent="0.25">
      <c r="A24" t="s">
        <v>6</v>
      </c>
      <c r="B24">
        <v>2032</v>
      </c>
      <c r="C24" s="10">
        <v>6931620.6630444303</v>
      </c>
      <c r="D24" s="3">
        <v>6929147.1603088798</v>
      </c>
      <c r="E24" s="3">
        <v>6934522.5968710398</v>
      </c>
      <c r="F24" s="3">
        <v>6938592.0190000003</v>
      </c>
      <c r="G24" s="3"/>
      <c r="H24" s="12">
        <f t="shared" si="0"/>
        <v>6.9316206630444306</v>
      </c>
      <c r="I24" s="5">
        <f t="shared" si="1"/>
        <v>6.9291471603088794</v>
      </c>
      <c r="J24" s="5">
        <f t="shared" si="3"/>
        <v>6.93452259687104</v>
      </c>
      <c r="K24" s="5">
        <f t="shared" si="3"/>
        <v>6.9385920190000006</v>
      </c>
    </row>
    <row r="25" spans="1:11" x14ac:dyDescent="0.25">
      <c r="A25" t="s">
        <v>6</v>
      </c>
      <c r="B25">
        <v>2033</v>
      </c>
      <c r="C25" s="10">
        <v>6976395.0035928497</v>
      </c>
      <c r="D25" s="3">
        <v>6973666.2011048999</v>
      </c>
      <c r="E25" s="3">
        <v>6978575.4958335096</v>
      </c>
      <c r="F25" s="3">
        <v>6983269.8499999996</v>
      </c>
      <c r="G25" s="3"/>
      <c r="H25" s="12">
        <f t="shared" si="0"/>
        <v>6.9763950035928497</v>
      </c>
      <c r="I25" s="5">
        <f t="shared" si="1"/>
        <v>6.9736662011048995</v>
      </c>
      <c r="J25" s="5">
        <f t="shared" si="3"/>
        <v>6.9785754958335096</v>
      </c>
      <c r="K25" s="5">
        <f t="shared" si="3"/>
        <v>6.9832698499999992</v>
      </c>
    </row>
    <row r="26" spans="1:11" x14ac:dyDescent="0.25">
      <c r="A26" t="s">
        <v>6</v>
      </c>
      <c r="B26">
        <v>2034</v>
      </c>
      <c r="C26" s="10">
        <v>7020481.1505916696</v>
      </c>
      <c r="D26" s="3">
        <v>7017467.8480596002</v>
      </c>
      <c r="E26" s="3">
        <v>7021839.7350450596</v>
      </c>
      <c r="F26" s="3">
        <v>7027376.3959999997</v>
      </c>
      <c r="G26" s="3"/>
      <c r="H26" s="12">
        <f t="shared" si="0"/>
        <v>7.02048115059167</v>
      </c>
      <c r="I26" s="5">
        <f t="shared" si="1"/>
        <v>7.0174678480596002</v>
      </c>
      <c r="J26" s="5">
        <f t="shared" si="3"/>
        <v>7.0218397350450594</v>
      </c>
      <c r="K26" s="5">
        <f t="shared" si="3"/>
        <v>7.0273763959999993</v>
      </c>
    </row>
    <row r="27" spans="1:11" x14ac:dyDescent="0.25">
      <c r="A27" t="s">
        <v>6</v>
      </c>
      <c r="B27">
        <v>2035</v>
      </c>
      <c r="C27" s="10">
        <v>7063817.0251447102</v>
      </c>
      <c r="D27" s="3">
        <v>7060492.34216775</v>
      </c>
      <c r="E27" s="3">
        <v>7064270.1647239402</v>
      </c>
      <c r="F27" s="3">
        <v>7070639.5279999999</v>
      </c>
      <c r="G27" s="3"/>
      <c r="H27" s="12">
        <f t="shared" si="0"/>
        <v>7.0638170251447105</v>
      </c>
      <c r="I27" s="5">
        <f t="shared" si="1"/>
        <v>7.0604923421677501</v>
      </c>
      <c r="J27" s="5">
        <f t="shared" si="3"/>
        <v>7.0642701647239399</v>
      </c>
      <c r="K27" s="5">
        <f t="shared" si="3"/>
        <v>7.0706395280000001</v>
      </c>
    </row>
    <row r="28" spans="1:11" x14ac:dyDescent="0.25">
      <c r="A28" t="s">
        <v>6</v>
      </c>
      <c r="B28">
        <v>2036</v>
      </c>
      <c r="C28" s="10">
        <v>7106562.7309329296</v>
      </c>
      <c r="D28" s="3">
        <v>7102930.95116203</v>
      </c>
      <c r="E28" s="3">
        <v>7106170.0796643998</v>
      </c>
      <c r="F28" s="3">
        <v>7113095.9069999997</v>
      </c>
      <c r="G28" s="3"/>
      <c r="H28" s="12">
        <f t="shared" si="0"/>
        <v>7.1065627309329296</v>
      </c>
      <c r="I28" s="5">
        <f t="shared" si="1"/>
        <v>7.1029309511620298</v>
      </c>
      <c r="J28" s="5">
        <f t="shared" si="3"/>
        <v>7.1061700796644001</v>
      </c>
      <c r="K28" s="5">
        <f t="shared" si="3"/>
        <v>7.1130959069999999</v>
      </c>
    </row>
    <row r="29" spans="1:11" x14ac:dyDescent="0.25">
      <c r="A29" t="s">
        <v>6</v>
      </c>
      <c r="B29">
        <v>2037</v>
      </c>
      <c r="C29" s="10">
        <v>7148473.4775519297</v>
      </c>
      <c r="D29" s="3">
        <v>7144546.9636504604</v>
      </c>
      <c r="E29" s="3">
        <v>7147333.3218485499</v>
      </c>
      <c r="F29" s="3">
        <v>7154905.8650000002</v>
      </c>
      <c r="G29" s="3"/>
      <c r="H29" s="12">
        <f t="shared" si="0"/>
        <v>7.1484734775519296</v>
      </c>
      <c r="I29" s="5">
        <f t="shared" si="1"/>
        <v>7.1445469636504599</v>
      </c>
      <c r="J29" s="5">
        <f t="shared" si="3"/>
        <v>7.1473333218485502</v>
      </c>
      <c r="K29" s="5">
        <f t="shared" si="3"/>
        <v>7.1549058649999999</v>
      </c>
    </row>
    <row r="30" spans="1:11" x14ac:dyDescent="0.25">
      <c r="A30" t="s">
        <v>6</v>
      </c>
      <c r="B30">
        <v>2038</v>
      </c>
      <c r="C30" s="10">
        <v>7190039.5894401502</v>
      </c>
      <c r="D30" s="3">
        <v>7185842.3971626703</v>
      </c>
      <c r="E30" s="3">
        <v>7188276.1234405702</v>
      </c>
      <c r="F30" s="3">
        <v>7196345.2620000001</v>
      </c>
      <c r="G30" s="3"/>
      <c r="H30" s="12">
        <f t="shared" si="0"/>
        <v>7.1900395894401505</v>
      </c>
      <c r="I30" s="5">
        <f t="shared" si="1"/>
        <v>7.1858423971626699</v>
      </c>
      <c r="J30" s="5">
        <f t="shared" si="3"/>
        <v>7.1882761234405699</v>
      </c>
      <c r="K30" s="5">
        <f t="shared" si="3"/>
        <v>7.1963452620000004</v>
      </c>
    </row>
    <row r="31" spans="1:11" x14ac:dyDescent="0.25">
      <c r="A31" t="s">
        <v>6</v>
      </c>
      <c r="B31">
        <v>2039</v>
      </c>
      <c r="C31" s="10">
        <v>7230660.8966016099</v>
      </c>
      <c r="D31" s="3">
        <v>7226214.5812356798</v>
      </c>
      <c r="E31" s="3">
        <v>7228383.4785394901</v>
      </c>
      <c r="F31" s="3">
        <v>7237577.0020000003</v>
      </c>
      <c r="G31" s="3"/>
      <c r="H31" s="12">
        <f t="shared" si="0"/>
        <v>7.2306608966016102</v>
      </c>
      <c r="I31" s="5">
        <f t="shared" si="1"/>
        <v>7.2262145812356797</v>
      </c>
      <c r="J31" s="5">
        <f t="shared" si="3"/>
        <v>7.2283834785394898</v>
      </c>
      <c r="K31" s="5">
        <f t="shared" si="3"/>
        <v>7.2375770020000001</v>
      </c>
    </row>
    <row r="32" spans="1:11" x14ac:dyDescent="0.25">
      <c r="A32" t="s">
        <v>6</v>
      </c>
      <c r="B32">
        <v>2040</v>
      </c>
      <c r="C32" s="10">
        <v>7268626.2463539401</v>
      </c>
      <c r="D32" s="3">
        <v>7264682.7787676305</v>
      </c>
      <c r="E32" s="3">
        <v>7266716.7816080302</v>
      </c>
      <c r="F32" s="3"/>
      <c r="G32" s="3"/>
      <c r="H32" s="12">
        <f t="shared" si="0"/>
        <v>7.2686262463539402</v>
      </c>
      <c r="I32" s="5">
        <f t="shared" si="1"/>
        <v>7.2646827787676305</v>
      </c>
      <c r="J32" s="5">
        <f t="shared" si="3"/>
        <v>7.2667167816080305</v>
      </c>
      <c r="K32" s="5"/>
    </row>
    <row r="33" spans="1:14" x14ac:dyDescent="0.25">
      <c r="A33" t="s">
        <v>6</v>
      </c>
      <c r="B33">
        <v>2041</v>
      </c>
      <c r="C33" s="10">
        <v>7305800.1258699195</v>
      </c>
      <c r="D33" s="3">
        <v>7302387.5020674104</v>
      </c>
      <c r="E33" s="3">
        <v>7304370.1724349996</v>
      </c>
      <c r="F33" s="3"/>
      <c r="G33" s="3"/>
      <c r="H33" s="12">
        <f t="shared" si="0"/>
        <v>7.3058001258699194</v>
      </c>
      <c r="I33" s="5">
        <f t="shared" si="1"/>
        <v>7.3023875020674103</v>
      </c>
      <c r="J33" s="5">
        <f t="shared" si="3"/>
        <v>7.3043701724349992</v>
      </c>
      <c r="K33" s="5"/>
    </row>
    <row r="34" spans="1:14" x14ac:dyDescent="0.25">
      <c r="A34" t="s">
        <v>6</v>
      </c>
      <c r="B34">
        <v>2042</v>
      </c>
      <c r="C34" s="10">
        <v>7342147.7462757202</v>
      </c>
      <c r="D34" s="3">
        <v>7339306.00959941</v>
      </c>
      <c r="E34" s="3">
        <v>7341324.30067953</v>
      </c>
      <c r="F34" s="3"/>
      <c r="G34" s="3"/>
      <c r="H34" s="12">
        <f t="shared" si="0"/>
        <v>7.3421477462757201</v>
      </c>
      <c r="I34" s="5">
        <f t="shared" si="1"/>
        <v>7.3393060095994098</v>
      </c>
      <c r="J34" s="5">
        <f t="shared" si="3"/>
        <v>7.3413243006795303</v>
      </c>
      <c r="K34" s="5"/>
    </row>
    <row r="35" spans="1:14" x14ac:dyDescent="0.25">
      <c r="A35" t="s">
        <v>6</v>
      </c>
      <c r="B35">
        <v>2043</v>
      </c>
      <c r="C35" s="10">
        <v>7377583.2602527896</v>
      </c>
      <c r="D35" s="3">
        <v>7375351.1745647602</v>
      </c>
      <c r="E35" s="3">
        <v>7377493.16873217</v>
      </c>
      <c r="F35" s="3"/>
      <c r="G35" s="3"/>
      <c r="H35" s="12">
        <f t="shared" ref="H35:H66" si="4">C35/1000000</f>
        <v>7.3775832602527895</v>
      </c>
      <c r="I35" s="5">
        <f t="shared" ref="I35:I66" si="5">D35/1000000</f>
        <v>7.3753511745647602</v>
      </c>
      <c r="J35" s="5">
        <f t="shared" si="3"/>
        <v>7.3774931687321699</v>
      </c>
      <c r="K35" s="5"/>
    </row>
    <row r="36" spans="1:14" x14ac:dyDescent="0.25">
      <c r="A36" t="s">
        <v>6</v>
      </c>
      <c r="B36">
        <v>2044</v>
      </c>
      <c r="C36" s="10">
        <v>7412031.6296294797</v>
      </c>
      <c r="D36" s="3">
        <v>7410452.9728726204</v>
      </c>
      <c r="E36" s="3">
        <v>7412810.9791034795</v>
      </c>
      <c r="F36" s="3"/>
      <c r="G36" s="3"/>
      <c r="H36" s="12">
        <f t="shared" si="4"/>
        <v>7.4120316296294799</v>
      </c>
      <c r="I36" s="5">
        <f t="shared" si="5"/>
        <v>7.4104529728726201</v>
      </c>
      <c r="J36" s="5">
        <f t="shared" si="3"/>
        <v>7.4128109791034795</v>
      </c>
      <c r="K36" s="5"/>
    </row>
    <row r="37" spans="1:14" x14ac:dyDescent="0.25">
      <c r="A37" t="s">
        <v>6</v>
      </c>
      <c r="B37">
        <v>2045</v>
      </c>
      <c r="C37" s="10">
        <v>7445444.0202924702</v>
      </c>
      <c r="D37" s="3">
        <v>7444560.3252531197</v>
      </c>
      <c r="E37" s="3">
        <v>7447224.0790685099</v>
      </c>
      <c r="F37" s="3"/>
      <c r="G37" s="3"/>
      <c r="H37" s="12">
        <f t="shared" si="4"/>
        <v>7.4454440202924701</v>
      </c>
      <c r="I37" s="5">
        <f t="shared" si="5"/>
        <v>7.4445603252531196</v>
      </c>
      <c r="J37" s="5">
        <f t="shared" si="3"/>
        <v>7.4472240790685102</v>
      </c>
      <c r="K37" s="5"/>
    </row>
    <row r="38" spans="1:14" x14ac:dyDescent="0.25">
      <c r="A38" t="s">
        <v>6</v>
      </c>
      <c r="B38">
        <v>2046</v>
      </c>
      <c r="C38" s="10">
        <v>7477744.0741410004</v>
      </c>
      <c r="D38" s="3">
        <v>7477592.2083222903</v>
      </c>
      <c r="E38" s="3">
        <v>7480641.1843004096</v>
      </c>
      <c r="F38" s="3"/>
      <c r="G38" s="3"/>
      <c r="H38" s="12">
        <f t="shared" si="4"/>
        <v>7.4777440741410004</v>
      </c>
      <c r="I38" s="5">
        <f t="shared" si="5"/>
        <v>7.4775922083222905</v>
      </c>
      <c r="J38" s="5">
        <f t="shared" si="3"/>
        <v>7.4806411843004099</v>
      </c>
      <c r="K38" s="5"/>
    </row>
    <row r="39" spans="1:14" x14ac:dyDescent="0.25">
      <c r="A39" t="s">
        <v>6</v>
      </c>
      <c r="B39">
        <v>2047</v>
      </c>
      <c r="C39" s="10">
        <v>7508863.8835018799</v>
      </c>
      <c r="D39" s="3">
        <v>7509476.7153596096</v>
      </c>
      <c r="E39" s="3">
        <v>7512980.0618422199</v>
      </c>
      <c r="F39" s="3"/>
      <c r="G39" s="3"/>
      <c r="H39" s="12">
        <f t="shared" si="4"/>
        <v>7.5088638835018795</v>
      </c>
      <c r="I39" s="5">
        <f t="shared" si="5"/>
        <v>7.5094767153596091</v>
      </c>
      <c r="J39" s="5">
        <f t="shared" si="3"/>
        <v>7.51298006184222</v>
      </c>
      <c r="K39" s="5"/>
    </row>
    <row r="40" spans="1:14" x14ac:dyDescent="0.25">
      <c r="A40" t="s">
        <v>6</v>
      </c>
      <c r="B40">
        <v>2048</v>
      </c>
      <c r="C40" s="10">
        <v>7538763.8438376104</v>
      </c>
      <c r="D40" s="3">
        <v>7540169.8844191199</v>
      </c>
      <c r="E40" s="3">
        <v>7544176.5889954204</v>
      </c>
      <c r="F40" s="3"/>
      <c r="G40" s="3"/>
      <c r="H40" s="12">
        <f t="shared" si="4"/>
        <v>7.5387638438376108</v>
      </c>
      <c r="I40" s="5">
        <f t="shared" si="5"/>
        <v>7.5401698844191198</v>
      </c>
      <c r="J40" s="5">
        <f t="shared" si="3"/>
        <v>7.5441765889954207</v>
      </c>
      <c r="K40" s="5"/>
    </row>
    <row r="41" spans="1:14" x14ac:dyDescent="0.25">
      <c r="A41" t="s">
        <v>6</v>
      </c>
      <c r="B41">
        <v>2049</v>
      </c>
      <c r="C41" s="10">
        <v>7567416.6121683298</v>
      </c>
      <c r="D41" s="3">
        <v>7569637.4112550002</v>
      </c>
      <c r="E41" s="3">
        <v>7574186.4013483003</v>
      </c>
      <c r="F41" s="3"/>
      <c r="G41" s="3"/>
      <c r="H41" s="12">
        <f t="shared" si="4"/>
        <v>7.5674166121683299</v>
      </c>
      <c r="I41" s="5">
        <f t="shared" si="5"/>
        <v>7.569637411255</v>
      </c>
      <c r="J41" s="5">
        <f t="shared" si="3"/>
        <v>7.5741864013483005</v>
      </c>
      <c r="K41" s="5"/>
    </row>
    <row r="42" spans="1:14" x14ac:dyDescent="0.25">
      <c r="A42" s="4" t="s">
        <v>6</v>
      </c>
      <c r="B42" s="4">
        <v>2050</v>
      </c>
      <c r="C42" s="11">
        <v>7594867.2863494996</v>
      </c>
      <c r="D42" s="8">
        <v>7597919.6310443897</v>
      </c>
      <c r="E42" s="8">
        <v>7603024.9735431401</v>
      </c>
      <c r="F42" s="8"/>
      <c r="G42" s="8"/>
      <c r="H42" s="13">
        <f t="shared" si="4"/>
        <v>7.5948672863494995</v>
      </c>
      <c r="I42" s="6">
        <f t="shared" si="5"/>
        <v>7.5979196310443893</v>
      </c>
      <c r="J42" s="6">
        <f t="shared" si="3"/>
        <v>7.6030249735431399</v>
      </c>
      <c r="K42" s="6"/>
    </row>
    <row r="43" spans="1:14" x14ac:dyDescent="0.25">
      <c r="A43" t="s">
        <v>7</v>
      </c>
      <c r="B43">
        <v>2011</v>
      </c>
      <c r="C43" s="10">
        <v>8217474.9967684001</v>
      </c>
      <c r="D43" s="3">
        <v>8217474.9967684001</v>
      </c>
      <c r="E43" s="3">
        <v>8217474.9967684001</v>
      </c>
      <c r="F43" s="3">
        <v>8217474.9967684001</v>
      </c>
      <c r="G43" s="3"/>
      <c r="H43" s="12">
        <f t="shared" si="4"/>
        <v>8.2174749967684004</v>
      </c>
      <c r="I43" s="5">
        <f t="shared" si="5"/>
        <v>8.2174749967684004</v>
      </c>
      <c r="J43" s="5">
        <f t="shared" si="3"/>
        <v>8.2174749967684004</v>
      </c>
      <c r="K43" s="5">
        <f t="shared" si="3"/>
        <v>8.2174749967684004</v>
      </c>
    </row>
    <row r="44" spans="1:14" x14ac:dyDescent="0.25">
      <c r="A44" t="s">
        <v>7</v>
      </c>
      <c r="B44">
        <v>2012</v>
      </c>
      <c r="C44" s="10">
        <v>8321034.9967684001</v>
      </c>
      <c r="D44" s="3">
        <v>8321034.9967684001</v>
      </c>
      <c r="E44" s="3">
        <v>8321034.9967684001</v>
      </c>
      <c r="F44" s="3">
        <v>8321034.9967684001</v>
      </c>
      <c r="G44" s="3"/>
      <c r="H44" s="12">
        <f t="shared" si="4"/>
        <v>8.3210349967684003</v>
      </c>
      <c r="I44" s="5">
        <f t="shared" si="5"/>
        <v>8.3210349967684003</v>
      </c>
      <c r="J44" s="5">
        <f t="shared" si="3"/>
        <v>8.3210349967684003</v>
      </c>
      <c r="K44" s="5">
        <f t="shared" si="3"/>
        <v>8.3210349967684003</v>
      </c>
    </row>
    <row r="45" spans="1:14" x14ac:dyDescent="0.25">
      <c r="A45" t="s">
        <v>7</v>
      </c>
      <c r="B45">
        <v>2013</v>
      </c>
      <c r="C45" s="10">
        <v>8428808.9967684001</v>
      </c>
      <c r="D45" s="3">
        <v>8428808.9967684001</v>
      </c>
      <c r="E45" s="3">
        <v>8428808.9967684001</v>
      </c>
      <c r="F45" s="3">
        <v>8428808.9967684001</v>
      </c>
      <c r="G45" s="3"/>
      <c r="H45" s="12">
        <f t="shared" si="4"/>
        <v>8.4288089967683995</v>
      </c>
      <c r="I45" s="5">
        <f t="shared" si="5"/>
        <v>8.4288089967683995</v>
      </c>
      <c r="J45" s="5">
        <f t="shared" si="3"/>
        <v>8.4288089967683995</v>
      </c>
      <c r="K45" s="5">
        <f t="shared" si="3"/>
        <v>8.4288089967683995</v>
      </c>
    </row>
    <row r="46" spans="1:14" x14ac:dyDescent="0.25">
      <c r="A46" t="s">
        <v>7</v>
      </c>
      <c r="B46">
        <v>2014</v>
      </c>
      <c r="C46" s="10">
        <v>8550554.9967684001</v>
      </c>
      <c r="D46" s="3">
        <v>8550554.9967684001</v>
      </c>
      <c r="E46" s="3">
        <v>8550554.9967684001</v>
      </c>
      <c r="F46" s="3">
        <v>8538689</v>
      </c>
      <c r="G46" s="3"/>
      <c r="H46" s="12">
        <f t="shared" si="4"/>
        <v>8.5505549967683994</v>
      </c>
      <c r="I46" s="5">
        <f t="shared" si="5"/>
        <v>8.5505549967683994</v>
      </c>
      <c r="J46" s="5">
        <f t="shared" si="3"/>
        <v>8.5505549967683994</v>
      </c>
      <c r="K46" s="5">
        <f t="shared" si="3"/>
        <v>8.5386889999999998</v>
      </c>
    </row>
    <row r="47" spans="1:14" x14ac:dyDescent="0.25">
      <c r="A47" t="s">
        <v>7</v>
      </c>
      <c r="B47">
        <v>2015</v>
      </c>
      <c r="C47" s="10">
        <v>8685177.9967684001</v>
      </c>
      <c r="D47" s="3">
        <v>8685177.9967684001</v>
      </c>
      <c r="E47" s="3">
        <v>8685177.9967684001</v>
      </c>
      <c r="F47" s="3">
        <v>8697366.7719999999</v>
      </c>
      <c r="G47" s="3"/>
      <c r="H47" s="12">
        <f t="shared" si="4"/>
        <v>8.6851779967684006</v>
      </c>
      <c r="I47" s="5">
        <f t="shared" si="5"/>
        <v>8.6851779967684006</v>
      </c>
      <c r="J47" s="5">
        <f t="shared" si="3"/>
        <v>8.6851779967684006</v>
      </c>
      <c r="K47" s="5">
        <f t="shared" si="3"/>
        <v>8.6973667720000005</v>
      </c>
      <c r="N47" s="3"/>
    </row>
    <row r="48" spans="1:14" x14ac:dyDescent="0.25">
      <c r="A48" t="s">
        <v>7</v>
      </c>
      <c r="B48">
        <v>2016</v>
      </c>
      <c r="C48" s="10">
        <v>8798956.9967684001</v>
      </c>
      <c r="D48" s="3">
        <v>8798956.9967684001</v>
      </c>
      <c r="E48" s="3">
        <v>8798956.9967684001</v>
      </c>
      <c r="F48" s="3">
        <v>8832369.5789999999</v>
      </c>
      <c r="G48" s="3"/>
      <c r="H48" s="12">
        <f t="shared" si="4"/>
        <v>8.7989569967683998</v>
      </c>
      <c r="I48" s="5">
        <f t="shared" si="5"/>
        <v>8.7989569967683998</v>
      </c>
      <c r="J48" s="5">
        <f t="shared" si="3"/>
        <v>8.7989569967683998</v>
      </c>
      <c r="K48" s="5">
        <f t="shared" si="3"/>
        <v>8.8323695789999999</v>
      </c>
    </row>
    <row r="49" spans="1:11" x14ac:dyDescent="0.25">
      <c r="A49" t="s">
        <v>7</v>
      </c>
      <c r="B49">
        <v>2017</v>
      </c>
      <c r="C49" s="10">
        <v>8891273.0919124596</v>
      </c>
      <c r="D49" s="3">
        <v>8904003.5837764498</v>
      </c>
      <c r="E49" s="3">
        <v>8910867.72351606</v>
      </c>
      <c r="F49" s="3">
        <v>8958014.0160000008</v>
      </c>
      <c r="G49" s="3"/>
      <c r="H49" s="12">
        <f t="shared" si="4"/>
        <v>8.8912730919124598</v>
      </c>
      <c r="I49" s="5">
        <f t="shared" si="5"/>
        <v>8.9040035837764506</v>
      </c>
      <c r="J49" s="5">
        <f t="shared" si="3"/>
        <v>8.9108677235160592</v>
      </c>
      <c r="K49" s="5">
        <f t="shared" si="3"/>
        <v>8.9580140159999999</v>
      </c>
    </row>
    <row r="50" spans="1:11" x14ac:dyDescent="0.25">
      <c r="A50" t="s">
        <v>7</v>
      </c>
      <c r="B50">
        <v>2018</v>
      </c>
      <c r="C50" s="10">
        <v>8980873.9958063792</v>
      </c>
      <c r="D50" s="3">
        <v>9006352.1738435701</v>
      </c>
      <c r="E50" s="3">
        <v>9020806.0600757506</v>
      </c>
      <c r="F50" s="3">
        <v>9081321.1659999993</v>
      </c>
      <c r="G50" s="3"/>
      <c r="H50" s="12">
        <f t="shared" si="4"/>
        <v>8.9808739958063786</v>
      </c>
      <c r="I50" s="5">
        <f t="shared" si="5"/>
        <v>9.0063521738435703</v>
      </c>
      <c r="J50" s="5">
        <f t="shared" si="3"/>
        <v>9.0208060600757509</v>
      </c>
      <c r="K50" s="5">
        <f t="shared" si="3"/>
        <v>9.0813211659999986</v>
      </c>
    </row>
    <row r="51" spans="1:11" x14ac:dyDescent="0.25">
      <c r="A51" t="s">
        <v>7</v>
      </c>
      <c r="B51">
        <v>2019</v>
      </c>
      <c r="C51" s="10">
        <v>9067943.4830089603</v>
      </c>
      <c r="D51" s="3">
        <v>9106157.2260324508</v>
      </c>
      <c r="E51" s="3">
        <v>9128539.5520067792</v>
      </c>
      <c r="F51" s="3">
        <v>9196512.6380000003</v>
      </c>
      <c r="G51" s="3"/>
      <c r="H51" s="12">
        <f t="shared" si="4"/>
        <v>9.0679434830089605</v>
      </c>
      <c r="I51" s="5">
        <f t="shared" si="5"/>
        <v>9.106157226032451</v>
      </c>
      <c r="J51" s="5">
        <f t="shared" si="3"/>
        <v>9.1285395520067798</v>
      </c>
      <c r="K51" s="5">
        <f t="shared" si="3"/>
        <v>9.1965126379999997</v>
      </c>
    </row>
    <row r="52" spans="1:11" x14ac:dyDescent="0.25">
      <c r="A52" t="s">
        <v>7</v>
      </c>
      <c r="B52">
        <v>2020</v>
      </c>
      <c r="C52" s="10">
        <v>9152441.3523968495</v>
      </c>
      <c r="D52" s="3">
        <v>9203331.2674741708</v>
      </c>
      <c r="E52" s="3">
        <v>9233814.5600759797</v>
      </c>
      <c r="F52" s="3">
        <v>9306447.5559999999</v>
      </c>
      <c r="G52" s="3"/>
      <c r="H52" s="12">
        <f t="shared" si="4"/>
        <v>9.1524413523968491</v>
      </c>
      <c r="I52" s="5">
        <f t="shared" si="5"/>
        <v>9.2033312674741712</v>
      </c>
      <c r="J52" s="5">
        <f t="shared" si="3"/>
        <v>9.2338145600759791</v>
      </c>
      <c r="K52" s="5">
        <f t="shared" si="3"/>
        <v>9.3064475560000002</v>
      </c>
    </row>
    <row r="53" spans="1:11" x14ac:dyDescent="0.25">
      <c r="A53" t="s">
        <v>7</v>
      </c>
      <c r="B53">
        <v>2021</v>
      </c>
      <c r="C53" s="10">
        <v>9234551.3547141608</v>
      </c>
      <c r="D53" s="3">
        <v>9298024.1808480509</v>
      </c>
      <c r="E53" s="3">
        <v>9336577.9829118699</v>
      </c>
      <c r="F53" s="3">
        <v>9410531.1380000003</v>
      </c>
      <c r="G53" s="3"/>
      <c r="H53" s="12">
        <f t="shared" si="4"/>
        <v>9.23455135471416</v>
      </c>
      <c r="I53" s="5">
        <f t="shared" si="5"/>
        <v>9.298024180848051</v>
      </c>
      <c r="J53" s="5">
        <f t="shared" si="3"/>
        <v>9.3365779829118694</v>
      </c>
      <c r="K53" s="5">
        <f t="shared" si="3"/>
        <v>9.4105311379999996</v>
      </c>
    </row>
    <row r="54" spans="1:11" x14ac:dyDescent="0.25">
      <c r="A54" t="s">
        <v>7</v>
      </c>
      <c r="B54">
        <v>2022</v>
      </c>
      <c r="C54" s="10">
        <v>9314215.0132744294</v>
      </c>
      <c r="D54" s="3">
        <v>9390069.00623863</v>
      </c>
      <c r="E54" s="3">
        <v>9436445.4395303801</v>
      </c>
      <c r="F54" s="3">
        <v>9512259.8739999998</v>
      </c>
      <c r="G54" s="3"/>
      <c r="H54" s="12">
        <f t="shared" si="4"/>
        <v>9.3142150132744295</v>
      </c>
      <c r="I54" s="5">
        <f t="shared" si="5"/>
        <v>9.3900690062386296</v>
      </c>
      <c r="J54" s="5">
        <f t="shared" si="3"/>
        <v>9.436445439530381</v>
      </c>
      <c r="K54" s="5">
        <f t="shared" si="3"/>
        <v>9.5122598739999997</v>
      </c>
    </row>
    <row r="55" spans="1:11" x14ac:dyDescent="0.25">
      <c r="A55" t="s">
        <v>7</v>
      </c>
      <c r="B55">
        <v>2023</v>
      </c>
      <c r="C55" s="10">
        <v>9391638.8336548507</v>
      </c>
      <c r="D55" s="3">
        <v>9479609.5621597506</v>
      </c>
      <c r="E55" s="3">
        <v>9533467.9923274294</v>
      </c>
      <c r="F55" s="3">
        <v>9611570.7229999993</v>
      </c>
      <c r="G55" s="3"/>
      <c r="H55" s="12">
        <f t="shared" si="4"/>
        <v>9.3916388336548504</v>
      </c>
      <c r="I55" s="5">
        <f t="shared" si="5"/>
        <v>9.4796095621597498</v>
      </c>
      <c r="J55" s="5">
        <f t="shared" si="3"/>
        <v>9.533467992327429</v>
      </c>
      <c r="K55" s="5">
        <f t="shared" si="3"/>
        <v>9.6115707229999998</v>
      </c>
    </row>
    <row r="56" spans="1:11" x14ac:dyDescent="0.25">
      <c r="A56" t="s">
        <v>7</v>
      </c>
      <c r="B56">
        <v>2024</v>
      </c>
      <c r="C56" s="10">
        <v>9466735.9306808598</v>
      </c>
      <c r="D56" s="3">
        <v>9566482.1167926993</v>
      </c>
      <c r="E56" s="3">
        <v>9627376.5444862992</v>
      </c>
      <c r="F56" s="3">
        <v>9707963.1860000007</v>
      </c>
      <c r="G56" s="3"/>
      <c r="H56" s="12">
        <f t="shared" si="4"/>
        <v>9.4667359306808603</v>
      </c>
      <c r="I56" s="5">
        <f t="shared" si="5"/>
        <v>9.5664821167926988</v>
      </c>
      <c r="J56" s="5">
        <f t="shared" si="3"/>
        <v>9.6273765444862995</v>
      </c>
      <c r="K56" s="5">
        <f t="shared" si="3"/>
        <v>9.7079631860000006</v>
      </c>
    </row>
    <row r="57" spans="1:11" x14ac:dyDescent="0.25">
      <c r="A57" t="s">
        <v>7</v>
      </c>
      <c r="B57">
        <v>2025</v>
      </c>
      <c r="C57" s="10">
        <v>9539556.1611617003</v>
      </c>
      <c r="D57" s="3">
        <v>9650676.5957859792</v>
      </c>
      <c r="E57" s="3">
        <v>9718128.6461106092</v>
      </c>
      <c r="F57" s="3">
        <v>9801626.7640000004</v>
      </c>
      <c r="G57" s="3"/>
      <c r="H57" s="12">
        <f t="shared" si="4"/>
        <v>9.5395561611617001</v>
      </c>
      <c r="I57" s="5">
        <f t="shared" si="5"/>
        <v>9.6506765957859795</v>
      </c>
      <c r="J57" s="5">
        <f t="shared" si="3"/>
        <v>9.7181286461106087</v>
      </c>
      <c r="K57" s="5">
        <f t="shared" si="3"/>
        <v>9.8016267639999999</v>
      </c>
    </row>
    <row r="58" spans="1:11" x14ac:dyDescent="0.25">
      <c r="A58" t="s">
        <v>7</v>
      </c>
      <c r="B58">
        <v>2026</v>
      </c>
      <c r="C58" s="10">
        <v>9610317.0439476296</v>
      </c>
      <c r="D58" s="3">
        <v>9732424.75013428</v>
      </c>
      <c r="E58" s="3">
        <v>9805974.7704315204</v>
      </c>
      <c r="F58" s="3">
        <v>9892747.9289999995</v>
      </c>
      <c r="G58" s="3"/>
      <c r="H58" s="12">
        <f t="shared" si="4"/>
        <v>9.6103170439476298</v>
      </c>
      <c r="I58" s="5">
        <f t="shared" si="5"/>
        <v>9.73242475013428</v>
      </c>
      <c r="J58" s="5">
        <f t="shared" si="3"/>
        <v>9.8059747704315203</v>
      </c>
      <c r="K58" s="5">
        <f t="shared" si="3"/>
        <v>9.8927479289999987</v>
      </c>
    </row>
    <row r="59" spans="1:11" x14ac:dyDescent="0.25">
      <c r="A59" t="s">
        <v>7</v>
      </c>
      <c r="B59">
        <v>2027</v>
      </c>
      <c r="C59" s="10">
        <v>9679244.58695345</v>
      </c>
      <c r="D59" s="3">
        <v>9811951.8134470191</v>
      </c>
      <c r="E59" s="3">
        <v>9891125.8774895202</v>
      </c>
      <c r="F59" s="3">
        <v>9981933.0050000008</v>
      </c>
      <c r="G59" s="3"/>
      <c r="H59" s="12">
        <f t="shared" si="4"/>
        <v>9.67924458695345</v>
      </c>
      <c r="I59" s="5">
        <f t="shared" si="5"/>
        <v>9.8119518134470187</v>
      </c>
      <c r="J59" s="5">
        <f t="shared" si="3"/>
        <v>9.8911258774895199</v>
      </c>
      <c r="K59" s="5">
        <f t="shared" si="3"/>
        <v>9.9819330050000001</v>
      </c>
    </row>
    <row r="60" spans="1:11" x14ac:dyDescent="0.25">
      <c r="A60" t="s">
        <v>7</v>
      </c>
      <c r="B60">
        <v>2028</v>
      </c>
      <c r="C60" s="10">
        <v>9746735.2025369704</v>
      </c>
      <c r="D60" s="3">
        <v>9889686.1132479105</v>
      </c>
      <c r="E60" s="3">
        <v>9974106.8092537392</v>
      </c>
      <c r="F60" s="3">
        <v>10070014.048</v>
      </c>
      <c r="G60" s="3"/>
      <c r="H60" s="12">
        <f t="shared" si="4"/>
        <v>9.7467352025369696</v>
      </c>
      <c r="I60" s="5">
        <f t="shared" si="5"/>
        <v>9.8896861132479099</v>
      </c>
      <c r="J60" s="5">
        <f t="shared" si="3"/>
        <v>9.9741068092537386</v>
      </c>
      <c r="K60" s="5">
        <f t="shared" si="3"/>
        <v>10.070014048000001</v>
      </c>
    </row>
    <row r="61" spans="1:11" x14ac:dyDescent="0.25">
      <c r="A61" t="s">
        <v>7</v>
      </c>
      <c r="B61">
        <v>2029</v>
      </c>
      <c r="C61" s="10">
        <v>9812979.7882876601</v>
      </c>
      <c r="D61" s="3">
        <v>9965796.1008289102</v>
      </c>
      <c r="E61" s="3">
        <v>10055117.026826</v>
      </c>
      <c r="F61" s="3">
        <v>10157014.619999999</v>
      </c>
      <c r="G61" s="3"/>
      <c r="H61" s="12">
        <f t="shared" si="4"/>
        <v>9.8129797882876595</v>
      </c>
      <c r="I61" s="5">
        <f t="shared" si="5"/>
        <v>9.9657961008289107</v>
      </c>
      <c r="J61" s="5">
        <f t="shared" si="3"/>
        <v>10.055117026826</v>
      </c>
      <c r="K61" s="5">
        <f t="shared" si="3"/>
        <v>10.15701462</v>
      </c>
    </row>
    <row r="62" spans="1:11" x14ac:dyDescent="0.25">
      <c r="A62" t="s">
        <v>7</v>
      </c>
      <c r="B62">
        <v>2030</v>
      </c>
      <c r="C62" s="10">
        <v>9878094.4546997696</v>
      </c>
      <c r="D62" s="3">
        <v>10040425.1570799</v>
      </c>
      <c r="E62" s="3">
        <v>10134377.8251934</v>
      </c>
      <c r="F62" s="3">
        <v>10243024.812000001</v>
      </c>
      <c r="G62" s="3"/>
      <c r="H62" s="12">
        <f t="shared" si="4"/>
        <v>9.8780944546997702</v>
      </c>
      <c r="I62" s="5">
        <f t="shared" si="5"/>
        <v>10.0404251570799</v>
      </c>
      <c r="J62" s="5">
        <f t="shared" si="3"/>
        <v>10.134377825193399</v>
      </c>
      <c r="K62" s="5">
        <f t="shared" si="3"/>
        <v>10.243024812000002</v>
      </c>
    </row>
    <row r="63" spans="1:11" x14ac:dyDescent="0.25">
      <c r="A63" t="s">
        <v>7</v>
      </c>
      <c r="B63">
        <v>2031</v>
      </c>
      <c r="C63" s="10">
        <v>9942230.5120684691</v>
      </c>
      <c r="D63" s="3">
        <v>10113737.6533216</v>
      </c>
      <c r="E63" s="3">
        <v>10212111.388719199</v>
      </c>
      <c r="F63" s="3">
        <v>10327543.016000001</v>
      </c>
      <c r="G63" s="3"/>
      <c r="H63" s="12">
        <f t="shared" si="4"/>
        <v>9.9422305120684697</v>
      </c>
      <c r="I63" s="5">
        <f t="shared" si="5"/>
        <v>10.1137376533216</v>
      </c>
      <c r="J63" s="5">
        <f t="shared" si="3"/>
        <v>10.212111388719199</v>
      </c>
      <c r="K63" s="5">
        <f t="shared" si="3"/>
        <v>10.327543016</v>
      </c>
    </row>
    <row r="64" spans="1:11" x14ac:dyDescent="0.25">
      <c r="A64" t="s">
        <v>7</v>
      </c>
      <c r="B64">
        <v>2032</v>
      </c>
      <c r="C64" s="10">
        <v>10005619.876908001</v>
      </c>
      <c r="D64" s="3">
        <v>10186039.3014006</v>
      </c>
      <c r="E64" s="3">
        <v>10288713.955209199</v>
      </c>
      <c r="F64" s="3">
        <v>10411472.187999999</v>
      </c>
      <c r="G64" s="3"/>
      <c r="H64" s="12">
        <f t="shared" si="4"/>
        <v>10.005619876908</v>
      </c>
      <c r="I64" s="5">
        <f t="shared" si="5"/>
        <v>10.1860393014006</v>
      </c>
      <c r="J64" s="5">
        <f t="shared" si="3"/>
        <v>10.2887139552092</v>
      </c>
      <c r="K64" s="5">
        <f t="shared" si="3"/>
        <v>10.411472187999999</v>
      </c>
    </row>
    <row r="65" spans="1:11" x14ac:dyDescent="0.25">
      <c r="A65" t="s">
        <v>7</v>
      </c>
      <c r="B65">
        <v>2033</v>
      </c>
      <c r="C65" s="10">
        <v>10068356.3324889</v>
      </c>
      <c r="D65" s="3">
        <v>10257459.9660013</v>
      </c>
      <c r="E65" s="3">
        <v>10364365.379738901</v>
      </c>
      <c r="F65" s="3">
        <v>10495108.424000001</v>
      </c>
      <c r="G65" s="3"/>
      <c r="H65" s="12">
        <f t="shared" si="4"/>
        <v>10.0683563324889</v>
      </c>
      <c r="I65" s="5">
        <f t="shared" si="5"/>
        <v>10.257459966001299</v>
      </c>
      <c r="J65" s="5">
        <f t="shared" si="3"/>
        <v>10.364365379738901</v>
      </c>
      <c r="K65" s="5">
        <f t="shared" si="3"/>
        <v>10.495108424000001</v>
      </c>
    </row>
    <row r="66" spans="1:11" x14ac:dyDescent="0.25">
      <c r="A66" t="s">
        <v>7</v>
      </c>
      <c r="B66">
        <v>2034</v>
      </c>
      <c r="C66" s="10">
        <v>10130234.133326299</v>
      </c>
      <c r="D66" s="3">
        <v>10327806.254470401</v>
      </c>
      <c r="E66" s="3">
        <v>10438848.8149592</v>
      </c>
      <c r="F66" s="3">
        <v>10578066.118000001</v>
      </c>
      <c r="G66" s="3"/>
      <c r="H66" s="12">
        <f t="shared" si="4"/>
        <v>10.130234133326299</v>
      </c>
      <c r="I66" s="5">
        <f t="shared" si="5"/>
        <v>10.327806254470401</v>
      </c>
      <c r="J66" s="5">
        <f t="shared" si="3"/>
        <v>10.438848814959201</v>
      </c>
      <c r="K66" s="5">
        <f t="shared" si="3"/>
        <v>10.578066118000001</v>
      </c>
    </row>
    <row r="67" spans="1:11" x14ac:dyDescent="0.25">
      <c r="A67" t="s">
        <v>7</v>
      </c>
      <c r="B67">
        <v>2035</v>
      </c>
      <c r="C67" s="10">
        <v>10191143.3430233</v>
      </c>
      <c r="D67" s="3">
        <v>10396960.195627</v>
      </c>
      <c r="E67" s="3">
        <v>10512064.617412999</v>
      </c>
      <c r="F67" s="3">
        <v>10659956.887</v>
      </c>
      <c r="G67" s="3"/>
      <c r="H67" s="12">
        <f t="shared" ref="H67:H80" si="6">C67/1000000</f>
        <v>10.191143343023301</v>
      </c>
      <c r="I67" s="5">
        <f t="shared" ref="I67:I80" si="7">D67/1000000</f>
        <v>10.396960195627001</v>
      </c>
      <c r="J67" s="5">
        <f t="shared" si="3"/>
        <v>10.512064617412999</v>
      </c>
      <c r="K67" s="5">
        <f t="shared" si="3"/>
        <v>10.659956887</v>
      </c>
    </row>
    <row r="68" spans="1:11" x14ac:dyDescent="0.25">
      <c r="A68" t="s">
        <v>7</v>
      </c>
      <c r="B68">
        <v>2036</v>
      </c>
      <c r="C68" s="10">
        <v>10250942.0352838</v>
      </c>
      <c r="D68" s="3">
        <v>10464787.458942501</v>
      </c>
      <c r="E68" s="3">
        <v>10583856.327727599</v>
      </c>
      <c r="F68" s="3">
        <v>10740505.282</v>
      </c>
      <c r="G68" s="3"/>
      <c r="H68" s="12">
        <f t="shared" si="6"/>
        <v>10.250942035283801</v>
      </c>
      <c r="I68" s="5">
        <f t="shared" si="7"/>
        <v>10.464787458942501</v>
      </c>
      <c r="J68" s="5">
        <f t="shared" ref="J68:K80" si="8">E68/1000000</f>
        <v>10.583856327727599</v>
      </c>
      <c r="K68" s="5">
        <f t="shared" si="8"/>
        <v>10.740505281999999</v>
      </c>
    </row>
    <row r="69" spans="1:11" x14ac:dyDescent="0.25">
      <c r="A69" t="s">
        <v>7</v>
      </c>
      <c r="B69">
        <v>2037</v>
      </c>
      <c r="C69" s="10">
        <v>10309408.653232601</v>
      </c>
      <c r="D69" s="3">
        <v>10531108.6417796</v>
      </c>
      <c r="E69" s="3">
        <v>10654152.640764199</v>
      </c>
      <c r="F69" s="3">
        <v>10819865.846999999</v>
      </c>
      <c r="G69" s="3"/>
      <c r="H69" s="12">
        <f t="shared" si="6"/>
        <v>10.3094086532326</v>
      </c>
      <c r="I69" s="5">
        <f t="shared" si="7"/>
        <v>10.5311086417796</v>
      </c>
      <c r="J69" s="5">
        <f t="shared" si="8"/>
        <v>10.654152640764199</v>
      </c>
      <c r="K69" s="5">
        <f t="shared" si="8"/>
        <v>10.819865846999999</v>
      </c>
    </row>
    <row r="70" spans="1:11" x14ac:dyDescent="0.25">
      <c r="A70" t="s">
        <v>7</v>
      </c>
      <c r="B70">
        <v>2038</v>
      </c>
      <c r="C70" s="10">
        <v>10366687.259275099</v>
      </c>
      <c r="D70" s="3">
        <v>10596111.96961</v>
      </c>
      <c r="E70" s="3">
        <v>10723158.865255101</v>
      </c>
      <c r="F70" s="3">
        <v>10898161.821</v>
      </c>
      <c r="G70" s="3"/>
      <c r="H70" s="12">
        <f t="shared" si="6"/>
        <v>10.3666872592751</v>
      </c>
      <c r="I70" s="5">
        <f t="shared" si="7"/>
        <v>10.59611196961</v>
      </c>
      <c r="J70" s="5">
        <f t="shared" si="8"/>
        <v>10.723158865255101</v>
      </c>
      <c r="K70" s="5">
        <f t="shared" si="8"/>
        <v>10.898161821</v>
      </c>
    </row>
    <row r="71" spans="1:11" x14ac:dyDescent="0.25">
      <c r="A71" t="s">
        <v>7</v>
      </c>
      <c r="B71">
        <v>2039</v>
      </c>
      <c r="C71" s="10">
        <v>10422248.996462099</v>
      </c>
      <c r="D71" s="3">
        <v>10659260.144296199</v>
      </c>
      <c r="E71" s="3">
        <v>10790317.146344</v>
      </c>
      <c r="F71" s="3">
        <v>10975551.228</v>
      </c>
      <c r="G71" s="3"/>
      <c r="H71" s="12">
        <f t="shared" si="6"/>
        <v>10.4222489964621</v>
      </c>
      <c r="I71" s="5">
        <f t="shared" si="7"/>
        <v>10.6592601442962</v>
      </c>
      <c r="J71" s="5">
        <f t="shared" si="8"/>
        <v>10.790317146344</v>
      </c>
      <c r="K71" s="5">
        <f t="shared" si="8"/>
        <v>10.975551228</v>
      </c>
    </row>
    <row r="72" spans="1:11" x14ac:dyDescent="0.25">
      <c r="A72" t="s">
        <v>7</v>
      </c>
      <c r="B72">
        <v>2040</v>
      </c>
      <c r="C72" s="10">
        <v>10473118.4049733</v>
      </c>
      <c r="D72" s="3">
        <v>10718733.6739322</v>
      </c>
      <c r="E72" s="3">
        <v>10853841.4986648</v>
      </c>
      <c r="F72" s="3" t="s">
        <v>56</v>
      </c>
      <c r="G72" s="3"/>
      <c r="H72" s="12">
        <f t="shared" si="6"/>
        <v>10.473118404973301</v>
      </c>
      <c r="I72" s="5">
        <f t="shared" si="7"/>
        <v>10.718733673932201</v>
      </c>
      <c r="J72" s="5">
        <f t="shared" si="8"/>
        <v>10.853841498664799</v>
      </c>
      <c r="K72" s="5"/>
    </row>
    <row r="73" spans="1:11" x14ac:dyDescent="0.25">
      <c r="A73" t="s">
        <v>7</v>
      </c>
      <c r="B73">
        <v>2041</v>
      </c>
      <c r="C73" s="10">
        <v>10522344.7423552</v>
      </c>
      <c r="D73" s="3">
        <v>10776412.363558499</v>
      </c>
      <c r="E73" s="3">
        <v>10915536.191231901</v>
      </c>
      <c r="F73" s="3" t="s">
        <v>56</v>
      </c>
      <c r="G73" s="3"/>
      <c r="H73" s="12">
        <f t="shared" si="6"/>
        <v>10.5223447423552</v>
      </c>
      <c r="I73" s="5">
        <f t="shared" si="7"/>
        <v>10.776412363558499</v>
      </c>
      <c r="J73" s="5">
        <f t="shared" si="8"/>
        <v>10.915536191231901</v>
      </c>
      <c r="K73" s="5"/>
    </row>
    <row r="74" spans="1:11" x14ac:dyDescent="0.25">
      <c r="A74" t="s">
        <v>7</v>
      </c>
      <c r="B74">
        <v>2042</v>
      </c>
      <c r="C74" s="10">
        <v>10569925.2651383</v>
      </c>
      <c r="D74" s="3">
        <v>10832265.8713046</v>
      </c>
      <c r="E74" s="3">
        <v>10975341.556657899</v>
      </c>
      <c r="F74" s="3" t="s">
        <v>56</v>
      </c>
      <c r="G74" s="3"/>
      <c r="H74" s="12">
        <f t="shared" si="6"/>
        <v>10.5699252651383</v>
      </c>
      <c r="I74" s="5">
        <f t="shared" si="7"/>
        <v>10.8322658713046</v>
      </c>
      <c r="J74" s="5">
        <f t="shared" si="8"/>
        <v>10.975341556657899</v>
      </c>
      <c r="K74" s="5"/>
    </row>
    <row r="75" spans="1:11" x14ac:dyDescent="0.25">
      <c r="A75" t="s">
        <v>7</v>
      </c>
      <c r="B75">
        <v>2043</v>
      </c>
      <c r="C75" s="10">
        <v>10615845.6834515</v>
      </c>
      <c r="D75" s="3">
        <v>10886270.8894585</v>
      </c>
      <c r="E75" s="3">
        <v>11033223.797841599</v>
      </c>
      <c r="F75" s="3" t="s">
        <v>56</v>
      </c>
      <c r="G75" s="3"/>
      <c r="H75" s="12">
        <f t="shared" si="6"/>
        <v>10.6158456834515</v>
      </c>
      <c r="I75" s="5">
        <f t="shared" si="7"/>
        <v>10.886270889458499</v>
      </c>
      <c r="J75" s="5">
        <f t="shared" si="8"/>
        <v>11.033223797841599</v>
      </c>
      <c r="K75" s="5"/>
    </row>
    <row r="76" spans="1:11" x14ac:dyDescent="0.25">
      <c r="A76" t="s">
        <v>7</v>
      </c>
      <c r="B76">
        <v>2044</v>
      </c>
      <c r="C76" s="10">
        <v>10660018.664197501</v>
      </c>
      <c r="D76" s="3">
        <v>10938319.388057901</v>
      </c>
      <c r="E76" s="3">
        <v>11089063.7013746</v>
      </c>
      <c r="F76" s="3" t="s">
        <v>56</v>
      </c>
      <c r="G76" s="3"/>
      <c r="H76" s="12">
        <f t="shared" si="6"/>
        <v>10.660018664197501</v>
      </c>
      <c r="I76" s="5">
        <f t="shared" si="7"/>
        <v>10.9383193880579</v>
      </c>
      <c r="J76" s="5">
        <f t="shared" si="8"/>
        <v>11.089063701374601</v>
      </c>
      <c r="K76" s="5"/>
    </row>
    <row r="77" spans="1:11" x14ac:dyDescent="0.25">
      <c r="A77" t="s">
        <v>7</v>
      </c>
      <c r="B77">
        <v>2045</v>
      </c>
      <c r="C77" s="10">
        <v>10702410.662619101</v>
      </c>
      <c r="D77" s="3">
        <v>10988366.724856401</v>
      </c>
      <c r="E77" s="3">
        <v>11142808.305546699</v>
      </c>
      <c r="F77" s="3" t="s">
        <v>56</v>
      </c>
      <c r="G77" s="3"/>
      <c r="H77" s="12">
        <f t="shared" si="6"/>
        <v>10.702410662619101</v>
      </c>
      <c r="I77" s="5">
        <f t="shared" si="7"/>
        <v>10.988366724856402</v>
      </c>
      <c r="J77" s="5">
        <f t="shared" si="8"/>
        <v>11.1428083055467</v>
      </c>
      <c r="K77" s="5"/>
    </row>
    <row r="78" spans="1:11" x14ac:dyDescent="0.25">
      <c r="A78" t="s">
        <v>7</v>
      </c>
      <c r="B78">
        <v>2046</v>
      </c>
      <c r="C78" s="10">
        <v>10742997.2556553</v>
      </c>
      <c r="D78" s="3">
        <v>11036382.7932953</v>
      </c>
      <c r="E78" s="3">
        <v>11194404.918295201</v>
      </c>
      <c r="F78" s="3" t="s">
        <v>56</v>
      </c>
      <c r="G78" s="3"/>
      <c r="H78" s="12">
        <f t="shared" si="6"/>
        <v>10.7429972556553</v>
      </c>
      <c r="I78" s="5">
        <f t="shared" si="7"/>
        <v>11.036382793295299</v>
      </c>
      <c r="J78" s="5">
        <f t="shared" si="8"/>
        <v>11.1944049182952</v>
      </c>
      <c r="K78" s="5"/>
    </row>
    <row r="79" spans="1:11" x14ac:dyDescent="0.25">
      <c r="A79" t="s">
        <v>7</v>
      </c>
      <c r="B79">
        <v>2047</v>
      </c>
      <c r="C79" s="10">
        <v>10781781.6279708</v>
      </c>
      <c r="D79" s="3">
        <v>11082364.786986001</v>
      </c>
      <c r="E79" s="3">
        <v>11243833.431037501</v>
      </c>
      <c r="F79" s="3" t="s">
        <v>56</v>
      </c>
      <c r="G79" s="3"/>
      <c r="H79" s="12">
        <f t="shared" si="6"/>
        <v>10.781781627970799</v>
      </c>
      <c r="I79" s="5">
        <f t="shared" si="7"/>
        <v>11.082364786986</v>
      </c>
      <c r="J79" s="5">
        <f t="shared" si="8"/>
        <v>11.243833431037501</v>
      </c>
      <c r="K79" s="5"/>
    </row>
    <row r="80" spans="1:11" x14ac:dyDescent="0.25">
      <c r="A80" t="s">
        <v>7</v>
      </c>
      <c r="B80">
        <v>2048</v>
      </c>
      <c r="C80" s="10">
        <v>10818766.4717202</v>
      </c>
      <c r="D80" s="3">
        <v>11126313.363428401</v>
      </c>
      <c r="E80" s="3">
        <v>11291080.8086963</v>
      </c>
      <c r="F80" s="3" t="s">
        <v>56</v>
      </c>
      <c r="G80" s="3"/>
      <c r="H80" s="12">
        <f t="shared" si="6"/>
        <v>10.818766471720201</v>
      </c>
      <c r="I80" s="5">
        <f t="shared" si="7"/>
        <v>11.126313363428402</v>
      </c>
      <c r="J80" s="5">
        <f t="shared" si="8"/>
        <v>11.2910808086963</v>
      </c>
      <c r="K80" s="5"/>
    </row>
    <row r="81" spans="1:17" x14ac:dyDescent="0.25">
      <c r="A81" t="s">
        <v>7</v>
      </c>
      <c r="B81">
        <v>2049</v>
      </c>
      <c r="C81" s="10">
        <v>10853985.6032672</v>
      </c>
      <c r="D81" s="3">
        <v>11168254.861875501</v>
      </c>
      <c r="E81" s="3">
        <v>11336151.9477548</v>
      </c>
      <c r="F81" s="3" t="s">
        <v>56</v>
      </c>
      <c r="G81" s="3"/>
      <c r="H81" s="12">
        <f t="shared" ref="H81:H122" si="9">C81/1000000</f>
        <v>10.8539856032672</v>
      </c>
      <c r="I81" s="5">
        <f t="shared" ref="I81:I122" si="10">D81/1000000</f>
        <v>11.1682548618755</v>
      </c>
      <c r="J81" s="5">
        <f t="shared" ref="J81:J122" si="11">E81/1000000</f>
        <v>11.3361519477548</v>
      </c>
      <c r="K81" s="5"/>
    </row>
    <row r="82" spans="1:17" x14ac:dyDescent="0.25">
      <c r="A82" s="4" t="s">
        <v>7</v>
      </c>
      <c r="B82" s="4">
        <v>2050</v>
      </c>
      <c r="C82" s="11">
        <v>10887503.7606462</v>
      </c>
      <c r="D82" s="8">
        <v>11208247.468982199</v>
      </c>
      <c r="E82" s="8">
        <v>11379098.3559597</v>
      </c>
      <c r="F82" s="8" t="s">
        <v>56</v>
      </c>
      <c r="G82" s="8"/>
      <c r="H82" s="13">
        <f t="shared" si="9"/>
        <v>10.887503760646199</v>
      </c>
      <c r="I82" s="6">
        <f t="shared" si="10"/>
        <v>11.208247468982199</v>
      </c>
      <c r="J82" s="6">
        <f t="shared" si="11"/>
        <v>11.3790983559597</v>
      </c>
      <c r="K82" s="6"/>
    </row>
    <row r="83" spans="1:17" x14ac:dyDescent="0.25">
      <c r="A83" t="s">
        <v>8</v>
      </c>
      <c r="B83">
        <v>2011</v>
      </c>
      <c r="C83" s="10">
        <v>8652784</v>
      </c>
      <c r="D83" s="3">
        <v>8652784</v>
      </c>
      <c r="E83" s="3">
        <v>8652784</v>
      </c>
      <c r="F83" s="3">
        <v>8652784</v>
      </c>
      <c r="G83" s="3"/>
      <c r="H83" s="12">
        <f t="shared" si="9"/>
        <v>8.6527840000000005</v>
      </c>
      <c r="I83" s="5">
        <f t="shared" si="10"/>
        <v>8.6527840000000005</v>
      </c>
      <c r="J83" s="5">
        <f t="shared" si="11"/>
        <v>8.6527840000000005</v>
      </c>
      <c r="K83" s="5">
        <f t="shared" ref="K83:K111" si="12">F83/1000000</f>
        <v>8.6527840000000005</v>
      </c>
    </row>
    <row r="84" spans="1:17" x14ac:dyDescent="0.25">
      <c r="A84" t="s">
        <v>8</v>
      </c>
      <c r="B84">
        <v>2012</v>
      </c>
      <c r="C84" s="10">
        <v>8724737</v>
      </c>
      <c r="D84" s="3">
        <v>8724737</v>
      </c>
      <c r="E84" s="3">
        <v>8724737</v>
      </c>
      <c r="F84" s="3">
        <v>8724737</v>
      </c>
      <c r="G84" s="3"/>
      <c r="H84" s="12">
        <f t="shared" si="9"/>
        <v>8.7247369999999993</v>
      </c>
      <c r="I84" s="5">
        <f t="shared" si="10"/>
        <v>8.7247369999999993</v>
      </c>
      <c r="J84" s="5">
        <f t="shared" si="11"/>
        <v>8.7247369999999993</v>
      </c>
      <c r="K84" s="5">
        <f t="shared" si="12"/>
        <v>8.7247369999999993</v>
      </c>
    </row>
    <row r="85" spans="1:17" x14ac:dyDescent="0.25">
      <c r="A85" t="s">
        <v>8</v>
      </c>
      <c r="B85">
        <v>2013</v>
      </c>
      <c r="C85" s="10">
        <v>8792766</v>
      </c>
      <c r="D85" s="3">
        <v>8792766</v>
      </c>
      <c r="E85" s="3">
        <v>8792766</v>
      </c>
      <c r="F85" s="3">
        <v>8792766</v>
      </c>
      <c r="G85" s="3"/>
      <c r="H85" s="12">
        <f t="shared" si="9"/>
        <v>8.7927660000000003</v>
      </c>
      <c r="I85" s="5">
        <f t="shared" si="10"/>
        <v>8.7927660000000003</v>
      </c>
      <c r="J85" s="5">
        <f t="shared" si="11"/>
        <v>8.7927660000000003</v>
      </c>
      <c r="K85" s="5">
        <f t="shared" si="12"/>
        <v>8.7927660000000003</v>
      </c>
    </row>
    <row r="86" spans="1:17" x14ac:dyDescent="0.25">
      <c r="A86" t="s">
        <v>8</v>
      </c>
      <c r="B86">
        <v>2014</v>
      </c>
      <c r="C86" s="10">
        <v>8873818</v>
      </c>
      <c r="D86" s="3">
        <v>8873818</v>
      </c>
      <c r="E86" s="3">
        <v>8873818</v>
      </c>
      <c r="F86" s="3">
        <v>8873818</v>
      </c>
      <c r="G86" s="3"/>
      <c r="H86" s="12">
        <f t="shared" si="9"/>
        <v>8.873818</v>
      </c>
      <c r="I86" s="5">
        <f t="shared" si="10"/>
        <v>8.873818</v>
      </c>
      <c r="J86" s="5">
        <f t="shared" si="11"/>
        <v>8.873818</v>
      </c>
      <c r="K86" s="5">
        <f t="shared" si="12"/>
        <v>8.873818</v>
      </c>
    </row>
    <row r="87" spans="1:17" x14ac:dyDescent="0.25">
      <c r="A87" t="s">
        <v>8</v>
      </c>
      <c r="B87">
        <v>2015</v>
      </c>
      <c r="C87" s="10">
        <v>8947913</v>
      </c>
      <c r="D87" s="3">
        <v>8947913</v>
      </c>
      <c r="E87" s="3">
        <v>8947913</v>
      </c>
      <c r="F87" s="3">
        <v>8949717.534</v>
      </c>
      <c r="G87" s="3"/>
      <c r="H87" s="12">
        <f t="shared" si="9"/>
        <v>8.9479129999999998</v>
      </c>
      <c r="I87" s="5">
        <f t="shared" si="10"/>
        <v>8.9479129999999998</v>
      </c>
      <c r="J87" s="5">
        <f t="shared" si="11"/>
        <v>8.9479129999999998</v>
      </c>
      <c r="K87" s="5">
        <f t="shared" si="12"/>
        <v>8.9497175339999995</v>
      </c>
    </row>
    <row r="88" spans="1:17" x14ac:dyDescent="0.25">
      <c r="A88" t="s">
        <v>8</v>
      </c>
      <c r="B88">
        <v>2016</v>
      </c>
      <c r="C88" s="10">
        <v>9026297</v>
      </c>
      <c r="D88" s="3">
        <v>9026297</v>
      </c>
      <c r="E88" s="3">
        <v>9026297</v>
      </c>
      <c r="F88" s="3">
        <v>9024480.6410000008</v>
      </c>
      <c r="G88" s="3"/>
      <c r="H88" s="12">
        <f t="shared" si="9"/>
        <v>9.0262969999999996</v>
      </c>
      <c r="I88" s="5">
        <f t="shared" si="10"/>
        <v>9.0262969999999996</v>
      </c>
      <c r="J88" s="5">
        <f t="shared" si="11"/>
        <v>9.0262969999999996</v>
      </c>
      <c r="K88" s="5">
        <f t="shared" si="12"/>
        <v>9.0244806410000002</v>
      </c>
    </row>
    <row r="89" spans="1:17" x14ac:dyDescent="0.25">
      <c r="A89" t="s">
        <v>8</v>
      </c>
      <c r="B89">
        <v>2017</v>
      </c>
      <c r="C89" s="10">
        <v>9090253.1371915806</v>
      </c>
      <c r="D89" s="3">
        <v>9093662.3489013407</v>
      </c>
      <c r="E89" s="3">
        <v>9095135.6573878396</v>
      </c>
      <c r="F89" s="3">
        <v>9097635.1559999995</v>
      </c>
      <c r="G89" s="3"/>
      <c r="H89" s="12">
        <f t="shared" si="9"/>
        <v>9.0902531371915813</v>
      </c>
      <c r="I89" s="5">
        <f t="shared" si="10"/>
        <v>9.09366234890134</v>
      </c>
      <c r="J89" s="5">
        <f t="shared" si="11"/>
        <v>9.0951356573878392</v>
      </c>
      <c r="K89" s="5">
        <f t="shared" si="12"/>
        <v>9.0976351559999991</v>
      </c>
    </row>
    <row r="90" spans="1:17" x14ac:dyDescent="0.25">
      <c r="A90" t="s">
        <v>8</v>
      </c>
      <c r="B90">
        <v>2018</v>
      </c>
      <c r="C90" s="10">
        <v>9155223.7164976895</v>
      </c>
      <c r="D90" s="3">
        <v>9161961.1794559509</v>
      </c>
      <c r="E90" s="3">
        <v>9164732.0825716704</v>
      </c>
      <c r="F90" s="3">
        <v>9171038.3719999995</v>
      </c>
      <c r="G90" s="3"/>
      <c r="H90" s="12">
        <f t="shared" si="9"/>
        <v>9.1552237164976891</v>
      </c>
      <c r="I90" s="5">
        <f t="shared" si="10"/>
        <v>9.1619611794559503</v>
      </c>
      <c r="J90" s="5">
        <f t="shared" si="11"/>
        <v>9.1647320825716712</v>
      </c>
      <c r="K90" s="5">
        <f t="shared" si="12"/>
        <v>9.1710383719999999</v>
      </c>
    </row>
    <row r="91" spans="1:17" x14ac:dyDescent="0.25">
      <c r="A91" t="s">
        <v>8</v>
      </c>
      <c r="B91">
        <v>2019</v>
      </c>
      <c r="C91" s="10">
        <v>9220972.4201675393</v>
      </c>
      <c r="D91" s="3">
        <v>9230943.2674436904</v>
      </c>
      <c r="E91" s="3">
        <v>9234923.5430007298</v>
      </c>
      <c r="F91" s="3">
        <v>9242890.807</v>
      </c>
      <c r="G91" s="3"/>
      <c r="H91" s="12">
        <f t="shared" si="9"/>
        <v>9.2209724201675396</v>
      </c>
      <c r="I91" s="5">
        <f t="shared" si="10"/>
        <v>9.2309432674436902</v>
      </c>
      <c r="J91" s="5">
        <f t="shared" si="11"/>
        <v>9.234923543000729</v>
      </c>
      <c r="K91" s="5">
        <f t="shared" si="12"/>
        <v>9.2428908070000002</v>
      </c>
    </row>
    <row r="92" spans="1:17" x14ac:dyDescent="0.25">
      <c r="A92" t="s">
        <v>8</v>
      </c>
      <c r="B92">
        <v>2020</v>
      </c>
      <c r="C92" s="10">
        <v>9287202.3824102692</v>
      </c>
      <c r="D92" s="3">
        <v>9300301.7405549791</v>
      </c>
      <c r="E92" s="3">
        <v>9305410.0432993509</v>
      </c>
      <c r="F92" s="3">
        <v>9314220.2520000003</v>
      </c>
      <c r="G92" s="3"/>
      <c r="H92" s="12">
        <f t="shared" si="9"/>
        <v>9.2872023824102694</v>
      </c>
      <c r="I92" s="5">
        <f t="shared" si="10"/>
        <v>9.3003017405549784</v>
      </c>
      <c r="J92" s="5">
        <f t="shared" si="11"/>
        <v>9.3054100432993501</v>
      </c>
      <c r="K92" s="5">
        <f t="shared" si="12"/>
        <v>9.3142202520000001</v>
      </c>
    </row>
    <row r="93" spans="1:17" x14ac:dyDescent="0.25">
      <c r="A93" t="s">
        <v>8</v>
      </c>
      <c r="B93">
        <v>2021</v>
      </c>
      <c r="C93" s="10">
        <v>9353755.6587791406</v>
      </c>
      <c r="D93" s="3">
        <v>9369887.1650093403</v>
      </c>
      <c r="E93" s="3">
        <v>9376061.3234291803</v>
      </c>
      <c r="F93" s="3">
        <v>9384670.2349999994</v>
      </c>
      <c r="G93" s="3"/>
      <c r="H93" s="12">
        <f t="shared" si="9"/>
        <v>9.3537556587791411</v>
      </c>
      <c r="I93" s="5">
        <f t="shared" si="10"/>
        <v>9.3698871650093398</v>
      </c>
      <c r="J93" s="5">
        <f t="shared" si="11"/>
        <v>9.3760613234291803</v>
      </c>
      <c r="K93" s="5">
        <f t="shared" si="12"/>
        <v>9.3846702349999997</v>
      </c>
    </row>
    <row r="94" spans="1:17" x14ac:dyDescent="0.25">
      <c r="A94" t="s">
        <v>8</v>
      </c>
      <c r="B94">
        <v>2022</v>
      </c>
      <c r="C94" s="10">
        <v>9420515.3640494999</v>
      </c>
      <c r="D94" s="3">
        <v>9439541.1438203808</v>
      </c>
      <c r="E94" s="3">
        <v>9446663.3217353392</v>
      </c>
      <c r="F94" s="3">
        <v>9455409.6779999994</v>
      </c>
      <c r="G94" s="3"/>
      <c r="H94" s="12">
        <f t="shared" si="9"/>
        <v>9.4205153640494999</v>
      </c>
      <c r="I94" s="5">
        <f t="shared" si="10"/>
        <v>9.4395411438203816</v>
      </c>
      <c r="J94" s="5">
        <f t="shared" si="11"/>
        <v>9.4466633217353397</v>
      </c>
      <c r="K94" s="5">
        <f t="shared" si="12"/>
        <v>9.4554096779999988</v>
      </c>
    </row>
    <row r="95" spans="1:17" x14ac:dyDescent="0.25">
      <c r="A95" t="s">
        <v>8</v>
      </c>
      <c r="B95">
        <v>2023</v>
      </c>
      <c r="C95" s="10">
        <v>9487142.4495098591</v>
      </c>
      <c r="D95" s="3">
        <v>9508937.8516627103</v>
      </c>
      <c r="E95" s="3">
        <v>9516873.4081562702</v>
      </c>
      <c r="F95" s="3">
        <v>9525972.1970000006</v>
      </c>
      <c r="G95" s="3"/>
      <c r="H95" s="12">
        <f t="shared" si="9"/>
        <v>9.4871424495098591</v>
      </c>
      <c r="I95" s="5">
        <f t="shared" si="10"/>
        <v>9.5089378516627097</v>
      </c>
      <c r="J95" s="5">
        <f t="shared" si="11"/>
        <v>9.51687340815627</v>
      </c>
      <c r="K95" s="5">
        <f t="shared" si="12"/>
        <v>9.5259721969999998</v>
      </c>
      <c r="Q95" s="2"/>
    </row>
    <row r="96" spans="1:17" x14ac:dyDescent="0.25">
      <c r="A96" t="s">
        <v>8</v>
      </c>
      <c r="B96">
        <v>2024</v>
      </c>
      <c r="C96" s="10">
        <v>9553538.8093554806</v>
      </c>
      <c r="D96" s="3">
        <v>9578007.6879930906</v>
      </c>
      <c r="E96" s="3">
        <v>9586674.9717886206</v>
      </c>
      <c r="F96" s="3">
        <v>9596169.5500000007</v>
      </c>
      <c r="G96" s="3"/>
      <c r="H96" s="12">
        <f t="shared" si="9"/>
        <v>9.5535388093554801</v>
      </c>
      <c r="I96" s="5">
        <f t="shared" si="10"/>
        <v>9.5780076879930913</v>
      </c>
      <c r="J96" s="5">
        <f t="shared" si="11"/>
        <v>9.5866749717886197</v>
      </c>
      <c r="K96" s="5">
        <f t="shared" si="12"/>
        <v>9.5961695500000008</v>
      </c>
    </row>
    <row r="97" spans="1:11" x14ac:dyDescent="0.25">
      <c r="A97" t="s">
        <v>8</v>
      </c>
      <c r="B97">
        <v>2025</v>
      </c>
      <c r="C97" s="10">
        <v>9619198.6809351593</v>
      </c>
      <c r="D97" s="3">
        <v>9646242.6363595091</v>
      </c>
      <c r="E97" s="3">
        <v>9655522.7067620698</v>
      </c>
      <c r="F97" s="3">
        <v>9665422.0600000005</v>
      </c>
      <c r="G97" s="3"/>
      <c r="H97" s="12">
        <f t="shared" si="9"/>
        <v>9.6191986809351597</v>
      </c>
      <c r="I97" s="5">
        <f t="shared" si="10"/>
        <v>9.64624263635951</v>
      </c>
      <c r="J97" s="5">
        <f t="shared" si="11"/>
        <v>9.6555227067620706</v>
      </c>
      <c r="K97" s="5">
        <f t="shared" si="12"/>
        <v>9.6654220600000009</v>
      </c>
    </row>
    <row r="98" spans="1:11" x14ac:dyDescent="0.25">
      <c r="A98" t="s">
        <v>8</v>
      </c>
      <c r="B98">
        <v>2026</v>
      </c>
      <c r="C98" s="10">
        <v>9683969.1655158196</v>
      </c>
      <c r="D98" s="3">
        <v>9713487.3164335992</v>
      </c>
      <c r="E98" s="3">
        <v>9723245.9198733792</v>
      </c>
      <c r="F98" s="3">
        <v>9733360.3550000004</v>
      </c>
      <c r="G98" s="3"/>
      <c r="H98" s="12">
        <f t="shared" si="9"/>
        <v>9.6839691655158191</v>
      </c>
      <c r="I98" s="5">
        <f t="shared" si="10"/>
        <v>9.7134873164336</v>
      </c>
      <c r="J98" s="5">
        <f t="shared" si="11"/>
        <v>9.7232459198733796</v>
      </c>
      <c r="K98" s="5">
        <f t="shared" si="12"/>
        <v>9.7333603550000003</v>
      </c>
    </row>
    <row r="99" spans="1:11" x14ac:dyDescent="0.25">
      <c r="A99" t="s">
        <v>8</v>
      </c>
      <c r="B99">
        <v>2027</v>
      </c>
      <c r="C99" s="10">
        <v>9747855.0345801003</v>
      </c>
      <c r="D99" s="3">
        <v>9779740.9347089194</v>
      </c>
      <c r="E99" s="3">
        <v>9789840.3928853795</v>
      </c>
      <c r="F99" s="3">
        <v>9800041.2300000004</v>
      </c>
      <c r="G99" s="3"/>
      <c r="H99" s="12">
        <f t="shared" si="9"/>
        <v>9.7478550345801001</v>
      </c>
      <c r="I99" s="5">
        <f t="shared" si="10"/>
        <v>9.7797409347089186</v>
      </c>
      <c r="J99" s="5">
        <f t="shared" si="11"/>
        <v>9.7898403928853792</v>
      </c>
      <c r="K99" s="5">
        <f t="shared" si="12"/>
        <v>9.8000412299999997</v>
      </c>
    </row>
    <row r="100" spans="1:11" x14ac:dyDescent="0.25">
      <c r="A100" t="s">
        <v>8</v>
      </c>
      <c r="B100">
        <v>2028</v>
      </c>
      <c r="C100" s="10">
        <v>9810694.0451878496</v>
      </c>
      <c r="D100" s="3">
        <v>9844831.2168666907</v>
      </c>
      <c r="E100" s="3">
        <v>9855158.1955692004</v>
      </c>
      <c r="F100" s="3">
        <v>9865513.5519999992</v>
      </c>
      <c r="G100" s="3"/>
      <c r="H100" s="12">
        <f t="shared" si="9"/>
        <v>9.8106940451878497</v>
      </c>
      <c r="I100" s="5">
        <f t="shared" si="10"/>
        <v>9.8448312168666909</v>
      </c>
      <c r="J100" s="5">
        <f t="shared" si="11"/>
        <v>9.8551581955692011</v>
      </c>
      <c r="K100" s="5">
        <f t="shared" si="12"/>
        <v>9.8655135519999995</v>
      </c>
    </row>
    <row r="101" spans="1:11" x14ac:dyDescent="0.25">
      <c r="A101" t="s">
        <v>8</v>
      </c>
      <c r="B101">
        <v>2029</v>
      </c>
      <c r="C101" s="10">
        <v>9872296.6045352295</v>
      </c>
      <c r="D101" s="3">
        <v>9908567.4175856896</v>
      </c>
      <c r="E101" s="3">
        <v>9918959.7408775799</v>
      </c>
      <c r="F101" s="3">
        <v>9929479.284</v>
      </c>
      <c r="G101" s="3"/>
      <c r="H101" s="12">
        <f t="shared" si="9"/>
        <v>9.8722966045352294</v>
      </c>
      <c r="I101" s="5">
        <f t="shared" si="10"/>
        <v>9.9085674175856902</v>
      </c>
      <c r="J101" s="5">
        <f t="shared" si="11"/>
        <v>9.9189597408775807</v>
      </c>
      <c r="K101" s="5">
        <f t="shared" si="12"/>
        <v>9.9294792839999992</v>
      </c>
    </row>
    <row r="102" spans="1:11" x14ac:dyDescent="0.25">
      <c r="A102" t="s">
        <v>8</v>
      </c>
      <c r="B102">
        <v>2030</v>
      </c>
      <c r="C102" s="10">
        <v>9932675.4227993693</v>
      </c>
      <c r="D102" s="3">
        <v>9970966.0221990906</v>
      </c>
      <c r="E102" s="3">
        <v>9981290.7120990809</v>
      </c>
      <c r="F102" s="3">
        <v>9991871.1089999992</v>
      </c>
      <c r="G102" s="3"/>
      <c r="H102" s="12">
        <f t="shared" si="9"/>
        <v>9.9326754227993685</v>
      </c>
      <c r="I102" s="5">
        <f t="shared" si="10"/>
        <v>9.9709660221990912</v>
      </c>
      <c r="J102" s="5">
        <f t="shared" si="11"/>
        <v>9.9812907120990815</v>
      </c>
      <c r="K102" s="5">
        <f t="shared" si="12"/>
        <v>9.9918711089999999</v>
      </c>
    </row>
    <row r="103" spans="1:11" x14ac:dyDescent="0.25">
      <c r="A103" t="s">
        <v>8</v>
      </c>
      <c r="B103">
        <v>2031</v>
      </c>
      <c r="C103" s="10">
        <v>9992077.2553939</v>
      </c>
      <c r="D103" s="3">
        <v>10032275.6123411</v>
      </c>
      <c r="E103" s="3">
        <v>10042435.5904871</v>
      </c>
      <c r="F103" s="3">
        <v>10053159.286</v>
      </c>
      <c r="G103" s="3"/>
      <c r="H103" s="12">
        <f t="shared" si="9"/>
        <v>9.9920772553938999</v>
      </c>
      <c r="I103" s="5">
        <f t="shared" si="10"/>
        <v>10.032275612341101</v>
      </c>
      <c r="J103" s="5">
        <f t="shared" si="11"/>
        <v>10.0424355904871</v>
      </c>
      <c r="K103" s="5">
        <f t="shared" si="12"/>
        <v>10.053159286</v>
      </c>
    </row>
    <row r="104" spans="1:11" x14ac:dyDescent="0.25">
      <c r="A104" t="s">
        <v>8</v>
      </c>
      <c r="B104">
        <v>2032</v>
      </c>
      <c r="C104" s="10">
        <v>10050547.666340301</v>
      </c>
      <c r="D104" s="3">
        <v>10092539.4262139</v>
      </c>
      <c r="E104" s="3">
        <v>10102444.9292206</v>
      </c>
      <c r="F104" s="3">
        <v>10113391.209000001</v>
      </c>
      <c r="G104" s="3"/>
      <c r="H104" s="12">
        <f t="shared" si="9"/>
        <v>10.0505476663403</v>
      </c>
      <c r="I104" s="5">
        <f t="shared" si="10"/>
        <v>10.0925394262139</v>
      </c>
      <c r="J104" s="5">
        <f t="shared" si="11"/>
        <v>10.102444929220599</v>
      </c>
      <c r="K104" s="5">
        <f t="shared" si="12"/>
        <v>10.113391209000001</v>
      </c>
    </row>
    <row r="105" spans="1:11" x14ac:dyDescent="0.25">
      <c r="A105" t="s">
        <v>8</v>
      </c>
      <c r="B105">
        <v>2033</v>
      </c>
      <c r="C105" s="10">
        <v>10107963.839314099</v>
      </c>
      <c r="D105" s="3">
        <v>10151628.673409499</v>
      </c>
      <c r="E105" s="3">
        <v>10161194.4478167</v>
      </c>
      <c r="F105" s="3">
        <v>10172553.385</v>
      </c>
      <c r="G105" s="3"/>
      <c r="H105" s="12">
        <f t="shared" si="9"/>
        <v>10.107963839314099</v>
      </c>
      <c r="I105" s="5">
        <f t="shared" si="10"/>
        <v>10.151628673409499</v>
      </c>
      <c r="J105" s="5">
        <f t="shared" si="11"/>
        <v>10.161194447816699</v>
      </c>
      <c r="K105" s="5">
        <f t="shared" si="12"/>
        <v>10.172553385000001</v>
      </c>
    </row>
    <row r="106" spans="1:11" x14ac:dyDescent="0.25">
      <c r="A106" t="s">
        <v>8</v>
      </c>
      <c r="B106">
        <v>2034</v>
      </c>
      <c r="C106" s="10">
        <v>10164331.4916679</v>
      </c>
      <c r="D106" s="3">
        <v>10209553.6345009</v>
      </c>
      <c r="E106" s="3">
        <v>10218674.449749099</v>
      </c>
      <c r="F106" s="3">
        <v>10230524.890000001</v>
      </c>
      <c r="G106" s="3"/>
      <c r="H106" s="12">
        <f t="shared" si="9"/>
        <v>10.1643314916679</v>
      </c>
      <c r="I106" s="5">
        <f t="shared" si="10"/>
        <v>10.209553634500899</v>
      </c>
      <c r="J106" s="5">
        <f t="shared" si="11"/>
        <v>10.218674449749098</v>
      </c>
      <c r="K106" s="5">
        <f t="shared" si="12"/>
        <v>10.23052489</v>
      </c>
    </row>
    <row r="107" spans="1:11" x14ac:dyDescent="0.25">
      <c r="A107" t="s">
        <v>8</v>
      </c>
      <c r="B107">
        <v>2035</v>
      </c>
      <c r="C107" s="10">
        <v>10219955.122076601</v>
      </c>
      <c r="D107" s="3">
        <v>10266636.8328858</v>
      </c>
      <c r="E107" s="3">
        <v>10275241.048892301</v>
      </c>
      <c r="F107" s="3">
        <v>10287458.540999999</v>
      </c>
      <c r="G107" s="3"/>
      <c r="H107" s="12">
        <f t="shared" si="9"/>
        <v>10.2199551220766</v>
      </c>
      <c r="I107" s="5">
        <f t="shared" si="10"/>
        <v>10.2666368328858</v>
      </c>
      <c r="J107" s="5">
        <f t="shared" si="11"/>
        <v>10.275241048892301</v>
      </c>
      <c r="K107" s="5">
        <f t="shared" si="12"/>
        <v>10.287458540999999</v>
      </c>
    </row>
    <row r="108" spans="1:11" x14ac:dyDescent="0.25">
      <c r="A108" t="s">
        <v>8</v>
      </c>
      <c r="B108">
        <v>2036</v>
      </c>
      <c r="C108" s="10">
        <v>10274877.0494978</v>
      </c>
      <c r="D108" s="3">
        <v>10322962.393856499</v>
      </c>
      <c r="E108" s="3">
        <v>10331085.216761099</v>
      </c>
      <c r="F108" s="3">
        <v>10343529.365</v>
      </c>
      <c r="G108" s="3"/>
      <c r="H108" s="12">
        <f t="shared" si="9"/>
        <v>10.2748770494978</v>
      </c>
      <c r="I108" s="5">
        <f t="shared" si="10"/>
        <v>10.3229623938565</v>
      </c>
      <c r="J108" s="5">
        <f t="shared" si="11"/>
        <v>10.3310852167611</v>
      </c>
      <c r="K108" s="5">
        <f t="shared" si="12"/>
        <v>10.343529365</v>
      </c>
    </row>
    <row r="109" spans="1:11" x14ac:dyDescent="0.25">
      <c r="A109" t="s">
        <v>8</v>
      </c>
      <c r="B109">
        <v>2037</v>
      </c>
      <c r="C109" s="10">
        <v>10328760.261735</v>
      </c>
      <c r="D109" s="3">
        <v>10378200.3223323</v>
      </c>
      <c r="E109" s="3">
        <v>10385914.7204119</v>
      </c>
      <c r="F109" s="3">
        <v>10398919.575999999</v>
      </c>
      <c r="G109" s="3"/>
      <c r="H109" s="12">
        <f t="shared" si="9"/>
        <v>10.328760261734999</v>
      </c>
      <c r="I109" s="5">
        <f t="shared" si="10"/>
        <v>10.378200322332301</v>
      </c>
      <c r="J109" s="5">
        <f t="shared" si="11"/>
        <v>10.3859147204119</v>
      </c>
      <c r="K109" s="5">
        <f t="shared" si="12"/>
        <v>10.398919575999999</v>
      </c>
    </row>
    <row r="110" spans="1:11" x14ac:dyDescent="0.25">
      <c r="A110" t="s">
        <v>8</v>
      </c>
      <c r="B110">
        <v>2038</v>
      </c>
      <c r="C110" s="10">
        <v>10382233.5503721</v>
      </c>
      <c r="D110" s="3">
        <v>10433004.535519199</v>
      </c>
      <c r="E110" s="3">
        <v>10440401.4990116</v>
      </c>
      <c r="F110" s="3">
        <v>10453840.694</v>
      </c>
      <c r="G110" s="3"/>
      <c r="H110" s="12">
        <f t="shared" si="9"/>
        <v>10.382233550372099</v>
      </c>
      <c r="I110" s="5">
        <f t="shared" si="10"/>
        <v>10.433004535519199</v>
      </c>
      <c r="J110" s="5">
        <f t="shared" si="11"/>
        <v>10.4404014990116</v>
      </c>
      <c r="K110" s="5">
        <f t="shared" si="12"/>
        <v>10.453840694</v>
      </c>
    </row>
    <row r="111" spans="1:11" x14ac:dyDescent="0.25">
      <c r="A111" t="s">
        <v>8</v>
      </c>
      <c r="B111">
        <v>2039</v>
      </c>
      <c r="C111" s="10">
        <v>10434412.517630801</v>
      </c>
      <c r="D111" s="3">
        <v>10486486.586896</v>
      </c>
      <c r="E111" s="3">
        <v>10493648.165394999</v>
      </c>
      <c r="F111" s="3">
        <v>10508430.16</v>
      </c>
      <c r="G111" s="3"/>
      <c r="H111" s="12">
        <f t="shared" si="9"/>
        <v>10.4344125176308</v>
      </c>
      <c r="I111" s="5">
        <f t="shared" si="10"/>
        <v>10.486486586896</v>
      </c>
      <c r="J111" s="5">
        <f t="shared" si="11"/>
        <v>10.493648165394999</v>
      </c>
      <c r="K111" s="5">
        <f t="shared" si="12"/>
        <v>10.50843016</v>
      </c>
    </row>
    <row r="112" spans="1:11" x14ac:dyDescent="0.25">
      <c r="A112" t="s">
        <v>8</v>
      </c>
      <c r="B112">
        <v>2040</v>
      </c>
      <c r="C112" s="10">
        <v>10481826.199353701</v>
      </c>
      <c r="D112" s="3">
        <v>10536641.9959189</v>
      </c>
      <c r="E112" s="3">
        <v>10543735.5295632</v>
      </c>
      <c r="F112" s="3" t="s">
        <v>56</v>
      </c>
      <c r="G112" s="3"/>
      <c r="H112" s="12">
        <f t="shared" si="9"/>
        <v>10.4818261993537</v>
      </c>
      <c r="I112" s="5">
        <f t="shared" si="10"/>
        <v>10.536641995918901</v>
      </c>
      <c r="J112" s="5">
        <f t="shared" si="11"/>
        <v>10.5437355295632</v>
      </c>
      <c r="K112" s="5"/>
    </row>
    <row r="113" spans="1:11" x14ac:dyDescent="0.25">
      <c r="A113" t="s">
        <v>8</v>
      </c>
      <c r="B113">
        <v>2041</v>
      </c>
      <c r="C113" s="10">
        <v>10528217.1454832</v>
      </c>
      <c r="D113" s="3">
        <v>10585744.4088796</v>
      </c>
      <c r="E113" s="3">
        <v>10592864.6315483</v>
      </c>
      <c r="F113" s="3" t="s">
        <v>56</v>
      </c>
      <c r="G113" s="3"/>
      <c r="H113" s="12">
        <f t="shared" si="9"/>
        <v>10.5282171454832</v>
      </c>
      <c r="I113" s="5">
        <f t="shared" si="10"/>
        <v>10.5857444088796</v>
      </c>
      <c r="J113" s="5">
        <f t="shared" si="11"/>
        <v>10.5928646315483</v>
      </c>
      <c r="K113" s="5"/>
    </row>
    <row r="114" spans="1:11" x14ac:dyDescent="0.25">
      <c r="A114" t="s">
        <v>8</v>
      </c>
      <c r="B114">
        <v>2042</v>
      </c>
      <c r="C114" s="10">
        <v>10573518.7507913</v>
      </c>
      <c r="D114" s="3">
        <v>10633739.059812</v>
      </c>
      <c r="E114" s="3">
        <v>10640993.4715288</v>
      </c>
      <c r="F114" s="3" t="s">
        <v>56</v>
      </c>
      <c r="G114" s="3"/>
      <c r="H114" s="12">
        <f t="shared" si="9"/>
        <v>10.573518750791299</v>
      </c>
      <c r="I114" s="5">
        <f t="shared" si="10"/>
        <v>10.633739059811999</v>
      </c>
      <c r="J114" s="5">
        <f t="shared" si="11"/>
        <v>10.6409934715288</v>
      </c>
      <c r="K114" s="5"/>
    </row>
    <row r="115" spans="1:11" x14ac:dyDescent="0.25">
      <c r="A115" t="s">
        <v>8</v>
      </c>
      <c r="B115">
        <v>2043</v>
      </c>
      <c r="C115" s="10">
        <v>10617562.427485401</v>
      </c>
      <c r="D115" s="3">
        <v>10680466.3559641</v>
      </c>
      <c r="E115" s="3">
        <v>10687962.891192</v>
      </c>
      <c r="F115" s="3" t="s">
        <v>56</v>
      </c>
      <c r="G115" s="3"/>
      <c r="H115" s="12">
        <f t="shared" si="9"/>
        <v>10.617562427485401</v>
      </c>
      <c r="I115" s="5">
        <f t="shared" si="10"/>
        <v>10.6804663559641</v>
      </c>
      <c r="J115" s="5">
        <f t="shared" si="11"/>
        <v>10.687962891192001</v>
      </c>
      <c r="K115" s="5"/>
    </row>
    <row r="116" spans="1:11" x14ac:dyDescent="0.25">
      <c r="A116" t="s">
        <v>8</v>
      </c>
      <c r="B116">
        <v>2044</v>
      </c>
      <c r="C116" s="10">
        <v>10660249.4928382</v>
      </c>
      <c r="D116" s="3">
        <v>10725841.3911312</v>
      </c>
      <c r="E116" s="3">
        <v>10733703.005762</v>
      </c>
      <c r="F116" s="3" t="s">
        <v>56</v>
      </c>
      <c r="G116" s="3"/>
      <c r="H116" s="12">
        <f t="shared" si="9"/>
        <v>10.660249492838201</v>
      </c>
      <c r="I116" s="5">
        <f t="shared" si="10"/>
        <v>10.725841391131199</v>
      </c>
      <c r="J116" s="5">
        <f t="shared" si="11"/>
        <v>10.733703005761999</v>
      </c>
      <c r="K116" s="5"/>
    </row>
    <row r="117" spans="1:11" x14ac:dyDescent="0.25">
      <c r="A117" t="s">
        <v>8</v>
      </c>
      <c r="B117">
        <v>2045</v>
      </c>
      <c r="C117" s="10">
        <v>10701469.666486301</v>
      </c>
      <c r="D117" s="3">
        <v>10769752.87964</v>
      </c>
      <c r="E117" s="3">
        <v>10778095.4143045</v>
      </c>
      <c r="F117" s="3" t="s">
        <v>56</v>
      </c>
      <c r="G117" s="3"/>
      <c r="H117" s="12">
        <f t="shared" si="9"/>
        <v>10.7014696664863</v>
      </c>
      <c r="I117" s="5">
        <f t="shared" si="10"/>
        <v>10.76975287964</v>
      </c>
      <c r="J117" s="5">
        <f t="shared" si="11"/>
        <v>10.7780954143045</v>
      </c>
      <c r="K117" s="5"/>
    </row>
    <row r="118" spans="1:11" x14ac:dyDescent="0.25">
      <c r="A118" t="s">
        <v>8</v>
      </c>
      <c r="B118">
        <v>2046</v>
      </c>
      <c r="C118" s="10">
        <v>10741089.3217173</v>
      </c>
      <c r="D118" s="3">
        <v>10812056.2409875</v>
      </c>
      <c r="E118" s="3">
        <v>10820991.1956353</v>
      </c>
      <c r="F118" s="3" t="s">
        <v>56</v>
      </c>
      <c r="G118" s="3"/>
      <c r="H118" s="12">
        <f t="shared" si="9"/>
        <v>10.741089321717299</v>
      </c>
      <c r="I118" s="5">
        <f t="shared" si="10"/>
        <v>10.8120562409875</v>
      </c>
      <c r="J118" s="5">
        <f t="shared" si="11"/>
        <v>10.820991195635299</v>
      </c>
      <c r="K118" s="5"/>
    </row>
    <row r="119" spans="1:11" x14ac:dyDescent="0.25">
      <c r="A119" t="s">
        <v>8</v>
      </c>
      <c r="B119">
        <v>2047</v>
      </c>
      <c r="C119" s="10">
        <v>10779018.076008299</v>
      </c>
      <c r="D119" s="3">
        <v>10852650.853328399</v>
      </c>
      <c r="E119" s="3">
        <v>10862270.599045901</v>
      </c>
      <c r="F119" s="3" t="s">
        <v>56</v>
      </c>
      <c r="G119" s="3"/>
      <c r="H119" s="12">
        <f t="shared" si="9"/>
        <v>10.779018076008299</v>
      </c>
      <c r="I119" s="5">
        <f t="shared" si="10"/>
        <v>10.852650853328399</v>
      </c>
      <c r="J119" s="5">
        <f t="shared" si="11"/>
        <v>10.862270599045901</v>
      </c>
      <c r="K119" s="5"/>
    </row>
    <row r="120" spans="1:11" x14ac:dyDescent="0.25">
      <c r="A120" t="s">
        <v>8</v>
      </c>
      <c r="B120">
        <v>2048</v>
      </c>
      <c r="C120" s="10">
        <v>10815178.4973216</v>
      </c>
      <c r="D120" s="3">
        <v>10891451.063004</v>
      </c>
      <c r="E120" s="3">
        <v>10901839.8602602</v>
      </c>
      <c r="F120" s="3" t="s">
        <v>56</v>
      </c>
      <c r="G120" s="3"/>
      <c r="H120" s="12">
        <f t="shared" si="9"/>
        <v>10.8151784973216</v>
      </c>
      <c r="I120" s="5">
        <f t="shared" si="10"/>
        <v>10.891451063004</v>
      </c>
      <c r="J120" s="5">
        <f t="shared" si="11"/>
        <v>10.9018398602602</v>
      </c>
      <c r="K120" s="5"/>
    </row>
    <row r="121" spans="1:11" x14ac:dyDescent="0.25">
      <c r="A121" t="s">
        <v>8</v>
      </c>
      <c r="B121">
        <v>2049</v>
      </c>
      <c r="C121" s="10">
        <v>10849588.4347002</v>
      </c>
      <c r="D121" s="3">
        <v>10928463.739093</v>
      </c>
      <c r="E121" s="3">
        <v>10939680.531010799</v>
      </c>
      <c r="F121" s="3" t="s">
        <v>56</v>
      </c>
      <c r="G121" s="3"/>
      <c r="H121" s="12">
        <f t="shared" si="9"/>
        <v>10.8495884347002</v>
      </c>
      <c r="I121" s="5">
        <f t="shared" si="10"/>
        <v>10.928463739093001</v>
      </c>
      <c r="J121" s="5">
        <f t="shared" si="11"/>
        <v>10.939680531010799</v>
      </c>
      <c r="K121" s="5"/>
    </row>
    <row r="122" spans="1:11" x14ac:dyDescent="0.25">
      <c r="A122" t="s">
        <v>8</v>
      </c>
      <c r="B122">
        <v>2050</v>
      </c>
      <c r="C122" s="10">
        <v>10882299.562682999</v>
      </c>
      <c r="D122" s="3">
        <v>10963731.5816302</v>
      </c>
      <c r="E122" s="3">
        <v>10975820.689074101</v>
      </c>
      <c r="F122" s="3" t="s">
        <v>56</v>
      </c>
      <c r="G122" s="3"/>
      <c r="H122" s="12">
        <f t="shared" si="9"/>
        <v>10.882299562682999</v>
      </c>
      <c r="I122" s="5">
        <f t="shared" si="10"/>
        <v>10.963731581630201</v>
      </c>
      <c r="J122" s="5">
        <f t="shared" si="11"/>
        <v>10.975820689074101</v>
      </c>
      <c r="K122" s="5"/>
    </row>
  </sheetData>
  <mergeCells count="2">
    <mergeCell ref="C1:F1"/>
    <mergeCell ref="H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workbookViewId="0">
      <selection activeCell="L5" sqref="L5"/>
    </sheetView>
  </sheetViews>
  <sheetFormatPr defaultRowHeight="15" x14ac:dyDescent="0.25"/>
  <cols>
    <col min="1" max="1" width="14.42578125" bestFit="1" customWidth="1"/>
    <col min="2" max="2" width="13.28515625" bestFit="1" customWidth="1"/>
    <col min="3" max="3" width="14.28515625" style="9" customWidth="1"/>
    <col min="4" max="6" width="14.28515625" customWidth="1"/>
    <col min="7" max="7" width="4.85546875" customWidth="1"/>
    <col min="8" max="8" width="14.28515625" style="9" customWidth="1"/>
    <col min="9" max="11" width="14.28515625" customWidth="1"/>
    <col min="12" max="12" width="9.140625" style="9"/>
  </cols>
  <sheetData>
    <row r="1" spans="1:11" x14ac:dyDescent="0.25">
      <c r="A1" s="15"/>
      <c r="B1" s="15"/>
      <c r="C1" s="29" t="s">
        <v>28</v>
      </c>
      <c r="D1" s="30"/>
      <c r="E1" s="30"/>
      <c r="F1" s="30"/>
      <c r="G1" s="15"/>
      <c r="H1" s="29" t="s">
        <v>29</v>
      </c>
      <c r="I1" s="30"/>
      <c r="J1" s="30"/>
      <c r="K1" s="31"/>
    </row>
    <row r="2" spans="1:11" x14ac:dyDescent="0.25">
      <c r="A2" s="15" t="s">
        <v>0</v>
      </c>
      <c r="B2" s="15" t="s">
        <v>1</v>
      </c>
      <c r="C2" s="24" t="s">
        <v>3</v>
      </c>
      <c r="D2" s="15" t="s">
        <v>2</v>
      </c>
      <c r="E2" s="15" t="s">
        <v>4</v>
      </c>
      <c r="F2" s="15" t="s">
        <v>9</v>
      </c>
      <c r="G2" s="15"/>
      <c r="H2" s="24" t="s">
        <v>3</v>
      </c>
      <c r="I2" s="15" t="s">
        <v>2</v>
      </c>
      <c r="J2" s="15" t="s">
        <v>4</v>
      </c>
      <c r="K2" s="15" t="s">
        <v>5</v>
      </c>
    </row>
    <row r="3" spans="1:11" x14ac:dyDescent="0.25">
      <c r="A3" t="s">
        <v>6</v>
      </c>
      <c r="B3">
        <v>2011</v>
      </c>
      <c r="C3" s="17">
        <v>2429954.1317364001</v>
      </c>
      <c r="D3" s="1">
        <v>2429954.1317364001</v>
      </c>
      <c r="E3" s="1">
        <v>2429954.1317364001</v>
      </c>
      <c r="F3" s="1">
        <v>2429954.1317364001</v>
      </c>
      <c r="H3" s="12">
        <f t="shared" ref="H3:H34" si="0">C3/1000000</f>
        <v>2.4299541317364</v>
      </c>
      <c r="I3" s="5">
        <f t="shared" ref="I3:I34" si="1">D3/1000000</f>
        <v>2.4299541317364</v>
      </c>
      <c r="J3" s="5">
        <f t="shared" ref="J3:K18" si="2">E3/1000000</f>
        <v>2.4299541317364</v>
      </c>
      <c r="K3" s="5">
        <f t="shared" si="2"/>
        <v>2.4299541317364</v>
      </c>
    </row>
    <row r="4" spans="1:11" x14ac:dyDescent="0.25">
      <c r="A4" t="s">
        <v>6</v>
      </c>
      <c r="B4">
        <v>2012</v>
      </c>
      <c r="C4" s="17">
        <v>2452857.3287805198</v>
      </c>
      <c r="D4" s="1">
        <v>2452857.3287805198</v>
      </c>
      <c r="E4" s="1">
        <v>2452857.3287805198</v>
      </c>
      <c r="F4" s="1">
        <v>2452857.3287805198</v>
      </c>
      <c r="H4" s="12">
        <f t="shared" si="0"/>
        <v>2.45285732878052</v>
      </c>
      <c r="I4" s="5">
        <f t="shared" si="1"/>
        <v>2.45285732878052</v>
      </c>
      <c r="J4" s="5">
        <f t="shared" si="2"/>
        <v>2.45285732878052</v>
      </c>
      <c r="K4" s="5">
        <f t="shared" si="2"/>
        <v>2.45285732878052</v>
      </c>
    </row>
    <row r="5" spans="1:11" x14ac:dyDescent="0.25">
      <c r="A5" t="s">
        <v>6</v>
      </c>
      <c r="B5">
        <v>2013</v>
      </c>
      <c r="C5" s="17">
        <v>2476248.2501525502</v>
      </c>
      <c r="D5" s="1">
        <v>2476248.2501525502</v>
      </c>
      <c r="E5" s="1">
        <v>2476248.2501525502</v>
      </c>
      <c r="F5" s="1">
        <v>2476248.2501525502</v>
      </c>
      <c r="H5" s="12">
        <f t="shared" si="0"/>
        <v>2.4762482501525502</v>
      </c>
      <c r="I5" s="5">
        <f t="shared" si="1"/>
        <v>2.4762482501525502</v>
      </c>
      <c r="J5" s="5">
        <f t="shared" si="2"/>
        <v>2.4762482501525502</v>
      </c>
      <c r="K5" s="5">
        <f t="shared" si="2"/>
        <v>2.4762482501525502</v>
      </c>
    </row>
    <row r="6" spans="1:11" x14ac:dyDescent="0.25">
      <c r="A6" t="s">
        <v>6</v>
      </c>
      <c r="B6">
        <v>2014</v>
      </c>
      <c r="C6" s="17">
        <v>2507223.7094932999</v>
      </c>
      <c r="D6" s="1">
        <v>2507223.7094932999</v>
      </c>
      <c r="E6" s="1">
        <v>2507223.7094932999</v>
      </c>
      <c r="F6" s="1">
        <v>2507223.7094932999</v>
      </c>
      <c r="H6" s="12">
        <f t="shared" si="0"/>
        <v>2.5072237094932999</v>
      </c>
      <c r="I6" s="5">
        <f t="shared" si="1"/>
        <v>2.5072237094932999</v>
      </c>
      <c r="J6" s="5">
        <f t="shared" si="2"/>
        <v>2.5072237094932999</v>
      </c>
      <c r="K6" s="5">
        <f t="shared" si="2"/>
        <v>2.5072237094932999</v>
      </c>
    </row>
    <row r="7" spans="1:11" x14ac:dyDescent="0.25">
      <c r="A7" t="s">
        <v>6</v>
      </c>
      <c r="B7">
        <v>2015</v>
      </c>
      <c r="C7" s="17">
        <v>2536573.17022955</v>
      </c>
      <c r="D7" s="1">
        <v>2536573.17022955</v>
      </c>
      <c r="E7" s="1">
        <v>2536573.17022955</v>
      </c>
      <c r="F7" s="1">
        <v>2534560.9326494802</v>
      </c>
      <c r="H7" s="12">
        <f t="shared" si="0"/>
        <v>2.5365731702295502</v>
      </c>
      <c r="I7" s="5">
        <f t="shared" si="1"/>
        <v>2.5365731702295502</v>
      </c>
      <c r="J7" s="5">
        <f t="shared" si="2"/>
        <v>2.5365731702295502</v>
      </c>
      <c r="K7" s="5">
        <f t="shared" si="2"/>
        <v>2.5345609326494802</v>
      </c>
    </row>
    <row r="8" spans="1:11" x14ac:dyDescent="0.25">
      <c r="A8" t="s">
        <v>6</v>
      </c>
      <c r="B8">
        <v>2016</v>
      </c>
      <c r="C8" s="17">
        <v>2563661.1191316801</v>
      </c>
      <c r="D8" s="1">
        <v>2563661.1191316801</v>
      </c>
      <c r="E8" s="1">
        <v>2563661.1191316801</v>
      </c>
      <c r="F8" s="1">
        <v>2563180.12297408</v>
      </c>
      <c r="H8" s="12">
        <f t="shared" si="0"/>
        <v>2.5636611191316803</v>
      </c>
      <c r="I8" s="5">
        <f t="shared" si="1"/>
        <v>2.5636611191316803</v>
      </c>
      <c r="J8" s="5">
        <f t="shared" si="2"/>
        <v>2.5636611191316803</v>
      </c>
      <c r="K8" s="5">
        <f t="shared" si="2"/>
        <v>2.5631801229740798</v>
      </c>
    </row>
    <row r="9" spans="1:11" x14ac:dyDescent="0.25">
      <c r="A9" t="s">
        <v>6</v>
      </c>
      <c r="B9">
        <v>2017</v>
      </c>
      <c r="C9" s="17">
        <v>2588836.1107582799</v>
      </c>
      <c r="D9" s="1">
        <v>2588947.4267535601</v>
      </c>
      <c r="E9" s="1">
        <v>2589438.8038543002</v>
      </c>
      <c r="F9" s="1">
        <v>2591477.9682718501</v>
      </c>
      <c r="H9" s="12">
        <f t="shared" si="0"/>
        <v>2.58883611075828</v>
      </c>
      <c r="I9" s="5">
        <f t="shared" si="1"/>
        <v>2.5889474267535602</v>
      </c>
      <c r="J9" s="5">
        <f t="shared" si="2"/>
        <v>2.5894388038543004</v>
      </c>
      <c r="K9" s="5">
        <f t="shared" si="2"/>
        <v>2.5914779682718501</v>
      </c>
    </row>
    <row r="10" spans="1:11" x14ac:dyDescent="0.25">
      <c r="A10" t="s">
        <v>6</v>
      </c>
      <c r="B10">
        <v>2018</v>
      </c>
      <c r="C10" s="17">
        <v>2614520.5525186099</v>
      </c>
      <c r="D10" s="1">
        <v>2614663.5131049701</v>
      </c>
      <c r="E10" s="1">
        <v>2615418.2527112602</v>
      </c>
      <c r="F10" s="1">
        <v>2619890.3452772102</v>
      </c>
      <c r="H10" s="12">
        <f t="shared" si="0"/>
        <v>2.6145205525186097</v>
      </c>
      <c r="I10" s="5">
        <f t="shared" si="1"/>
        <v>2.6146635131049702</v>
      </c>
      <c r="J10" s="5">
        <f t="shared" si="2"/>
        <v>2.6154182527112604</v>
      </c>
      <c r="K10" s="5">
        <f t="shared" si="2"/>
        <v>2.6198903452772102</v>
      </c>
    </row>
    <row r="11" spans="1:11" x14ac:dyDescent="0.25">
      <c r="A11" t="s">
        <v>6</v>
      </c>
      <c r="B11">
        <v>2019</v>
      </c>
      <c r="C11" s="17">
        <v>2640959.51626282</v>
      </c>
      <c r="D11" s="1">
        <v>2641125.5364783201</v>
      </c>
      <c r="E11" s="1">
        <v>2641995.8315499099</v>
      </c>
      <c r="F11" s="1">
        <v>2648291.5796408602</v>
      </c>
      <c r="H11" s="12">
        <f t="shared" si="0"/>
        <v>2.6409595162628201</v>
      </c>
      <c r="I11" s="5">
        <f t="shared" si="1"/>
        <v>2.6411255364783202</v>
      </c>
      <c r="J11" s="5">
        <f t="shared" si="2"/>
        <v>2.6419958315499099</v>
      </c>
      <c r="K11" s="5">
        <f t="shared" si="2"/>
        <v>2.6482915796408601</v>
      </c>
    </row>
    <row r="12" spans="1:11" x14ac:dyDescent="0.25">
      <c r="A12" t="s">
        <v>6</v>
      </c>
      <c r="B12">
        <v>2020</v>
      </c>
      <c r="C12" s="17">
        <v>2667062.5996293202</v>
      </c>
      <c r="D12" s="1">
        <v>2667261.4432868599</v>
      </c>
      <c r="E12" s="1">
        <v>2668145.8614014802</v>
      </c>
      <c r="F12" s="1">
        <v>2675650.9142975402</v>
      </c>
      <c r="H12" s="12">
        <f t="shared" si="0"/>
        <v>2.66706259962932</v>
      </c>
      <c r="I12" s="5">
        <f t="shared" si="1"/>
        <v>2.66726144328686</v>
      </c>
      <c r="J12" s="5">
        <f t="shared" si="2"/>
        <v>2.6681458614014804</v>
      </c>
      <c r="K12" s="5">
        <f t="shared" si="2"/>
        <v>2.6756509142975404</v>
      </c>
    </row>
    <row r="13" spans="1:11" x14ac:dyDescent="0.25">
      <c r="A13" t="s">
        <v>6</v>
      </c>
      <c r="B13">
        <v>2021</v>
      </c>
      <c r="C13" s="17">
        <v>2693378.1516513401</v>
      </c>
      <c r="D13" s="1">
        <v>2693617.2519125501</v>
      </c>
      <c r="E13" s="1">
        <v>2694457.2230543001</v>
      </c>
      <c r="F13" s="1">
        <v>2702687.4119771002</v>
      </c>
      <c r="H13" s="12">
        <f t="shared" si="0"/>
        <v>2.69337815165134</v>
      </c>
      <c r="I13" s="5">
        <f t="shared" si="1"/>
        <v>2.6936172519125501</v>
      </c>
      <c r="J13" s="5">
        <f t="shared" si="2"/>
        <v>2.6944572230543002</v>
      </c>
      <c r="K13" s="5">
        <f t="shared" si="2"/>
        <v>2.7026874119771001</v>
      </c>
    </row>
    <row r="14" spans="1:11" x14ac:dyDescent="0.25">
      <c r="A14" t="s">
        <v>6</v>
      </c>
      <c r="B14">
        <v>2022</v>
      </c>
      <c r="C14" s="17">
        <v>2719652.1443488002</v>
      </c>
      <c r="D14" s="1">
        <v>2719962.8330876501</v>
      </c>
      <c r="E14" s="1">
        <v>2720761.81628766</v>
      </c>
      <c r="F14" s="1">
        <v>2729448.3979091002</v>
      </c>
      <c r="H14" s="12">
        <f t="shared" si="0"/>
        <v>2.7196521443488</v>
      </c>
      <c r="I14" s="5">
        <f t="shared" si="1"/>
        <v>2.7199628330876502</v>
      </c>
      <c r="J14" s="5">
        <f t="shared" si="2"/>
        <v>2.7207618162876601</v>
      </c>
      <c r="K14" s="5">
        <f t="shared" si="2"/>
        <v>2.7294483979091</v>
      </c>
    </row>
    <row r="15" spans="1:11" x14ac:dyDescent="0.25">
      <c r="A15" t="s">
        <v>6</v>
      </c>
      <c r="B15">
        <v>2023</v>
      </c>
      <c r="C15" s="17">
        <v>2745837.99290876</v>
      </c>
      <c r="D15" s="1">
        <v>2746171.11996496</v>
      </c>
      <c r="E15" s="1">
        <v>2746819.5116973901</v>
      </c>
      <c r="F15" s="1">
        <v>2755910.1390245301</v>
      </c>
      <c r="H15" s="12">
        <f t="shared" si="0"/>
        <v>2.74583799290876</v>
      </c>
      <c r="I15" s="5">
        <f t="shared" si="1"/>
        <v>2.7461711199649601</v>
      </c>
      <c r="J15" s="5">
        <f t="shared" si="2"/>
        <v>2.7468195116973901</v>
      </c>
      <c r="K15" s="5">
        <f t="shared" si="2"/>
        <v>2.7559101390245302</v>
      </c>
    </row>
    <row r="16" spans="1:11" x14ac:dyDescent="0.25">
      <c r="A16" t="s">
        <v>6</v>
      </c>
      <c r="B16">
        <v>2024</v>
      </c>
      <c r="C16" s="17">
        <v>2772584.8423231598</v>
      </c>
      <c r="D16" s="1">
        <v>2772926.4531225101</v>
      </c>
      <c r="E16" s="1">
        <v>2773364.52997278</v>
      </c>
      <c r="F16" s="1">
        <v>2782736.5257255998</v>
      </c>
      <c r="H16" s="12">
        <f t="shared" si="0"/>
        <v>2.7725848423231598</v>
      </c>
      <c r="I16" s="5">
        <f t="shared" si="1"/>
        <v>2.7729264531225102</v>
      </c>
      <c r="J16" s="5">
        <f t="shared" si="2"/>
        <v>2.7733645299727798</v>
      </c>
      <c r="K16" s="5">
        <f t="shared" si="2"/>
        <v>2.7827365257255998</v>
      </c>
    </row>
    <row r="17" spans="1:11" x14ac:dyDescent="0.25">
      <c r="A17" t="s">
        <v>6</v>
      </c>
      <c r="B17">
        <v>2025</v>
      </c>
      <c r="C17" s="17">
        <v>2798982.1126385499</v>
      </c>
      <c r="D17" s="1">
        <v>2799348.23197274</v>
      </c>
      <c r="E17" s="1">
        <v>2799543.40982203</v>
      </c>
      <c r="F17" s="1">
        <v>2808991.92072178</v>
      </c>
      <c r="H17" s="12">
        <f t="shared" si="0"/>
        <v>2.7989821126385497</v>
      </c>
      <c r="I17" s="5">
        <f t="shared" si="1"/>
        <v>2.7993482319727399</v>
      </c>
      <c r="J17" s="5">
        <f t="shared" si="2"/>
        <v>2.79954340982203</v>
      </c>
      <c r="K17" s="5">
        <f t="shared" si="2"/>
        <v>2.8089919207217799</v>
      </c>
    </row>
    <row r="18" spans="1:11" x14ac:dyDescent="0.25">
      <c r="A18" t="s">
        <v>6</v>
      </c>
      <c r="B18">
        <v>2026</v>
      </c>
      <c r="C18" s="17">
        <v>2825903.8681428102</v>
      </c>
      <c r="D18" s="1">
        <v>2826305.4078960302</v>
      </c>
      <c r="E18" s="1">
        <v>2826239.42582055</v>
      </c>
      <c r="F18" s="1">
        <v>2835651.5546305599</v>
      </c>
      <c r="H18" s="12">
        <f t="shared" si="0"/>
        <v>2.8259038681428104</v>
      </c>
      <c r="I18" s="5">
        <f t="shared" si="1"/>
        <v>2.8263054078960304</v>
      </c>
      <c r="J18" s="5">
        <f t="shared" si="2"/>
        <v>2.8262394258205501</v>
      </c>
      <c r="K18" s="5">
        <f t="shared" si="2"/>
        <v>2.8356515546305601</v>
      </c>
    </row>
    <row r="19" spans="1:11" x14ac:dyDescent="0.25">
      <c r="A19" t="s">
        <v>6</v>
      </c>
      <c r="B19">
        <v>2027</v>
      </c>
      <c r="C19" s="17">
        <v>2852857.2678918</v>
      </c>
      <c r="D19" s="1">
        <v>2853310.3455823399</v>
      </c>
      <c r="E19" s="1">
        <v>2852998.06552875</v>
      </c>
      <c r="F19" s="1">
        <v>2862307.7591355601</v>
      </c>
      <c r="H19" s="12">
        <f t="shared" si="0"/>
        <v>2.8528572678918001</v>
      </c>
      <c r="I19" s="5">
        <f t="shared" si="1"/>
        <v>2.8533103455823401</v>
      </c>
      <c r="J19" s="5">
        <f t="shared" ref="J19:K67" si="3">E19/1000000</f>
        <v>2.8529980655287499</v>
      </c>
      <c r="K19" s="5">
        <f t="shared" si="3"/>
        <v>2.8623077591355601</v>
      </c>
    </row>
    <row r="20" spans="1:11" x14ac:dyDescent="0.25">
      <c r="A20" t="s">
        <v>6</v>
      </c>
      <c r="B20">
        <v>2028</v>
      </c>
      <c r="C20" s="17">
        <v>2879561.2793518701</v>
      </c>
      <c r="D20" s="1">
        <v>2880053.8362996601</v>
      </c>
      <c r="E20" s="1">
        <v>2879476.5515713701</v>
      </c>
      <c r="F20" s="1">
        <v>2888636.9585500001</v>
      </c>
      <c r="H20" s="12">
        <f t="shared" si="0"/>
        <v>2.8795612793518699</v>
      </c>
      <c r="I20" s="5">
        <f t="shared" si="1"/>
        <v>2.8800538362996599</v>
      </c>
      <c r="J20" s="5">
        <f t="shared" si="3"/>
        <v>2.8794765515713703</v>
      </c>
      <c r="K20" s="5">
        <f t="shared" si="3"/>
        <v>2.8886369585500002</v>
      </c>
    </row>
    <row r="21" spans="1:11" x14ac:dyDescent="0.25">
      <c r="A21" t="s">
        <v>6</v>
      </c>
      <c r="B21">
        <v>2029</v>
      </c>
      <c r="C21" s="17">
        <v>2906287.3121176399</v>
      </c>
      <c r="D21" s="1">
        <v>2906829.9405034701</v>
      </c>
      <c r="E21" s="1">
        <v>2905981.4070458598</v>
      </c>
      <c r="F21" s="1">
        <v>2914993.2702349299</v>
      </c>
      <c r="H21" s="12">
        <f t="shared" si="0"/>
        <v>2.90628731211764</v>
      </c>
      <c r="I21" s="5">
        <f t="shared" si="1"/>
        <v>2.9068299405034703</v>
      </c>
      <c r="J21" s="5">
        <f t="shared" si="3"/>
        <v>2.9059814070458598</v>
      </c>
      <c r="K21" s="5">
        <f t="shared" si="3"/>
        <v>2.9149932702349299</v>
      </c>
    </row>
    <row r="22" spans="1:11" x14ac:dyDescent="0.25">
      <c r="A22" t="s">
        <v>6</v>
      </c>
      <c r="B22">
        <v>2030</v>
      </c>
      <c r="C22" s="17">
        <v>2932816.6893852302</v>
      </c>
      <c r="D22" s="1">
        <v>2933418.7834626399</v>
      </c>
      <c r="E22" s="1">
        <v>2932303.2741171201</v>
      </c>
      <c r="F22" s="1">
        <v>2941028.8115659398</v>
      </c>
      <c r="H22" s="12">
        <f t="shared" si="0"/>
        <v>2.9328166893852301</v>
      </c>
      <c r="I22" s="5">
        <f t="shared" si="1"/>
        <v>2.9334187834626397</v>
      </c>
      <c r="J22" s="5">
        <f t="shared" si="3"/>
        <v>2.9323032741171202</v>
      </c>
      <c r="K22" s="5">
        <f t="shared" si="3"/>
        <v>2.94102881156594</v>
      </c>
    </row>
    <row r="23" spans="1:11" x14ac:dyDescent="0.25">
      <c r="A23" t="s">
        <v>6</v>
      </c>
      <c r="B23">
        <v>2031</v>
      </c>
      <c r="C23" s="17">
        <v>2959528.63323197</v>
      </c>
      <c r="D23" s="1">
        <v>2960206.1862381101</v>
      </c>
      <c r="E23" s="1">
        <v>2958855.7280772198</v>
      </c>
      <c r="F23" s="1">
        <v>2967225.0962981801</v>
      </c>
      <c r="H23" s="12">
        <f t="shared" si="0"/>
        <v>2.9595286332319701</v>
      </c>
      <c r="I23" s="5">
        <f t="shared" si="1"/>
        <v>2.9602061862381102</v>
      </c>
      <c r="J23" s="5">
        <f t="shared" si="3"/>
        <v>2.9588557280772196</v>
      </c>
      <c r="K23" s="5">
        <f t="shared" si="3"/>
        <v>2.9672250962981801</v>
      </c>
    </row>
    <row r="24" spans="1:11" x14ac:dyDescent="0.25">
      <c r="A24" t="s">
        <v>6</v>
      </c>
      <c r="B24">
        <v>2032</v>
      </c>
      <c r="C24" s="17">
        <v>2985747.2624022099</v>
      </c>
      <c r="D24" s="1">
        <v>2986521.8394246702</v>
      </c>
      <c r="E24" s="1">
        <v>2984964.3607057598</v>
      </c>
      <c r="F24" s="1">
        <v>2992988.8535436201</v>
      </c>
      <c r="H24" s="12">
        <f t="shared" si="0"/>
        <v>2.9857472624022101</v>
      </c>
      <c r="I24" s="5">
        <f t="shared" si="1"/>
        <v>2.9865218394246704</v>
      </c>
      <c r="J24" s="5">
        <f t="shared" si="3"/>
        <v>2.9849643607057597</v>
      </c>
      <c r="K24" s="5">
        <f t="shared" si="3"/>
        <v>2.9929888535436202</v>
      </c>
    </row>
    <row r="25" spans="1:11" x14ac:dyDescent="0.25">
      <c r="A25" t="s">
        <v>6</v>
      </c>
      <c r="B25">
        <v>2033</v>
      </c>
      <c r="C25" s="17">
        <v>3011588.5825486099</v>
      </c>
      <c r="D25" s="1">
        <v>3012459.8812642898</v>
      </c>
      <c r="E25" s="1">
        <v>3010720.7225187798</v>
      </c>
      <c r="F25" s="1">
        <v>3018431.0655666799</v>
      </c>
      <c r="H25" s="12">
        <f t="shared" si="0"/>
        <v>3.0115885825486099</v>
      </c>
      <c r="I25" s="5">
        <f t="shared" si="1"/>
        <v>3.0124598812642898</v>
      </c>
      <c r="J25" s="5">
        <f t="shared" si="3"/>
        <v>3.01072072251878</v>
      </c>
      <c r="K25" s="5">
        <f t="shared" si="3"/>
        <v>3.0184310655666797</v>
      </c>
    </row>
    <row r="26" spans="1:11" x14ac:dyDescent="0.25">
      <c r="A26" t="s">
        <v>6</v>
      </c>
      <c r="B26">
        <v>2034</v>
      </c>
      <c r="C26" s="17">
        <v>3036864.1884981599</v>
      </c>
      <c r="D26" s="1">
        <v>3037844.6556005701</v>
      </c>
      <c r="E26" s="1">
        <v>3035974.79066063</v>
      </c>
      <c r="F26" s="1">
        <v>3043378.9359607999</v>
      </c>
      <c r="H26" s="12">
        <f t="shared" si="0"/>
        <v>3.0368641884981598</v>
      </c>
      <c r="I26" s="5">
        <f t="shared" si="1"/>
        <v>3.03784465560057</v>
      </c>
      <c r="J26" s="5">
        <f t="shared" si="3"/>
        <v>3.0359747906606298</v>
      </c>
      <c r="K26" s="5">
        <f t="shared" si="3"/>
        <v>3.0433789359608001</v>
      </c>
    </row>
    <row r="27" spans="1:11" x14ac:dyDescent="0.25">
      <c r="A27" t="s">
        <v>6</v>
      </c>
      <c r="B27">
        <v>2035</v>
      </c>
      <c r="C27" s="17">
        <v>3061644.7738755802</v>
      </c>
      <c r="D27" s="1">
        <v>3062748.0785410702</v>
      </c>
      <c r="E27" s="1">
        <v>3060796.71122619</v>
      </c>
      <c r="F27" s="1">
        <v>3067752.3698924198</v>
      </c>
      <c r="H27" s="12">
        <f t="shared" si="0"/>
        <v>3.0616447738755803</v>
      </c>
      <c r="I27" s="5">
        <f t="shared" si="1"/>
        <v>3.0627480785410701</v>
      </c>
      <c r="J27" s="5">
        <f t="shared" si="3"/>
        <v>3.0607967112261898</v>
      </c>
      <c r="K27" s="5">
        <f t="shared" si="3"/>
        <v>3.0677523698924198</v>
      </c>
    </row>
    <row r="28" spans="1:11" x14ac:dyDescent="0.25">
      <c r="A28" t="s">
        <v>6</v>
      </c>
      <c r="B28">
        <v>2036</v>
      </c>
      <c r="C28" s="17">
        <v>3086533.71987064</v>
      </c>
      <c r="D28" s="1">
        <v>3087777.84776296</v>
      </c>
      <c r="E28" s="1">
        <v>3085817.46265685</v>
      </c>
      <c r="F28" s="1">
        <v>3092263.5900461599</v>
      </c>
      <c r="H28" s="12">
        <f t="shared" si="0"/>
        <v>3.0865337198706402</v>
      </c>
      <c r="I28" s="5">
        <f t="shared" si="1"/>
        <v>3.0877778477629598</v>
      </c>
      <c r="J28" s="5">
        <f t="shared" si="3"/>
        <v>3.0858174626568502</v>
      </c>
      <c r="K28" s="5">
        <f t="shared" si="3"/>
        <v>3.0922635900461599</v>
      </c>
    </row>
    <row r="29" spans="1:11" x14ac:dyDescent="0.25">
      <c r="A29" t="s">
        <v>6</v>
      </c>
      <c r="B29">
        <v>2037</v>
      </c>
      <c r="C29" s="17">
        <v>3110795.3126893798</v>
      </c>
      <c r="D29" s="1">
        <v>3112189.8999079401</v>
      </c>
      <c r="E29" s="1">
        <v>3110264.28953877</v>
      </c>
      <c r="F29" s="1">
        <v>3116585.1288333</v>
      </c>
      <c r="H29" s="12">
        <f t="shared" si="0"/>
        <v>3.1107953126893797</v>
      </c>
      <c r="I29" s="5">
        <f t="shared" si="1"/>
        <v>3.11218989990794</v>
      </c>
      <c r="J29" s="5">
        <f t="shared" si="3"/>
        <v>3.1102642895387698</v>
      </c>
      <c r="K29" s="5">
        <f t="shared" si="3"/>
        <v>3.1165851288333002</v>
      </c>
    </row>
    <row r="30" spans="1:11" x14ac:dyDescent="0.25">
      <c r="A30" t="s">
        <v>6</v>
      </c>
      <c r="B30">
        <v>2038</v>
      </c>
      <c r="C30" s="17">
        <v>3134432.5974576599</v>
      </c>
      <c r="D30" s="1">
        <v>3135971.9945891602</v>
      </c>
      <c r="E30" s="1">
        <v>3134111.9912753501</v>
      </c>
      <c r="F30" s="1">
        <v>3140242.95603097</v>
      </c>
      <c r="H30" s="12">
        <f t="shared" si="0"/>
        <v>3.1344325974576597</v>
      </c>
      <c r="I30" s="5">
        <f t="shared" si="1"/>
        <v>3.13597199458916</v>
      </c>
      <c r="J30" s="5">
        <f t="shared" si="3"/>
        <v>3.1341119912753501</v>
      </c>
      <c r="K30" s="5">
        <f t="shared" si="3"/>
        <v>3.1402429560309701</v>
      </c>
    </row>
    <row r="31" spans="1:11" x14ac:dyDescent="0.25">
      <c r="A31" t="s">
        <v>6</v>
      </c>
      <c r="B31">
        <v>2039</v>
      </c>
      <c r="C31" s="17">
        <v>3156955.2325095301</v>
      </c>
      <c r="D31" s="1">
        <v>3158632.4408800802</v>
      </c>
      <c r="E31" s="1">
        <v>3156862.44406369</v>
      </c>
      <c r="F31" s="1">
        <v>3163180.7886650502</v>
      </c>
      <c r="H31" s="12">
        <f t="shared" si="0"/>
        <v>3.1569552325095303</v>
      </c>
      <c r="I31" s="5">
        <f t="shared" si="1"/>
        <v>3.1586324408800803</v>
      </c>
      <c r="J31" s="5">
        <f t="shared" si="3"/>
        <v>3.1568624440636901</v>
      </c>
      <c r="K31" s="5">
        <f t="shared" si="3"/>
        <v>3.1631807886650503</v>
      </c>
    </row>
    <row r="32" spans="1:11" x14ac:dyDescent="0.25">
      <c r="A32" t="s">
        <v>7</v>
      </c>
      <c r="B32">
        <v>2011</v>
      </c>
      <c r="C32" s="17">
        <v>3278449.4048263798</v>
      </c>
      <c r="D32" s="1">
        <v>3278449.4048263798</v>
      </c>
      <c r="E32" s="1">
        <v>3278449.4048263798</v>
      </c>
      <c r="F32" s="1">
        <v>3278449.4048263798</v>
      </c>
      <c r="H32" s="12">
        <f t="shared" si="0"/>
        <v>3.2784494048263797</v>
      </c>
      <c r="I32" s="5">
        <f t="shared" si="1"/>
        <v>3.2784494048263797</v>
      </c>
      <c r="J32" s="5">
        <f t="shared" si="3"/>
        <v>3.2784494048263797</v>
      </c>
      <c r="K32" s="5">
        <f t="shared" si="3"/>
        <v>3.2784494048263797</v>
      </c>
    </row>
    <row r="33" spans="1:11" x14ac:dyDescent="0.25">
      <c r="A33" t="s">
        <v>7</v>
      </c>
      <c r="B33">
        <v>2012</v>
      </c>
      <c r="C33" s="17">
        <v>3329735.73151172</v>
      </c>
      <c r="D33" s="1">
        <v>3329735.73151172</v>
      </c>
      <c r="E33" s="1">
        <v>3329735.73151172</v>
      </c>
      <c r="F33" s="1">
        <v>3329735.73151172</v>
      </c>
      <c r="H33" s="12">
        <f t="shared" si="0"/>
        <v>3.32973573151172</v>
      </c>
      <c r="I33" s="5">
        <f t="shared" si="1"/>
        <v>3.32973573151172</v>
      </c>
      <c r="J33" s="5">
        <f t="shared" si="3"/>
        <v>3.32973573151172</v>
      </c>
      <c r="K33" s="5">
        <f t="shared" si="3"/>
        <v>3.32973573151172</v>
      </c>
    </row>
    <row r="34" spans="1:11" x14ac:dyDescent="0.25">
      <c r="A34" t="s">
        <v>7</v>
      </c>
      <c r="B34">
        <v>2013</v>
      </c>
      <c r="C34" s="17">
        <v>3387954.7940049102</v>
      </c>
      <c r="D34" s="1">
        <v>3387954.7940049102</v>
      </c>
      <c r="E34" s="1">
        <v>3387954.7940049102</v>
      </c>
      <c r="F34" s="1">
        <v>3387954.7940049102</v>
      </c>
      <c r="H34" s="12">
        <f t="shared" si="0"/>
        <v>3.38795479400491</v>
      </c>
      <c r="I34" s="5">
        <f t="shared" si="1"/>
        <v>3.38795479400491</v>
      </c>
      <c r="J34" s="5">
        <f t="shared" si="3"/>
        <v>3.38795479400491</v>
      </c>
      <c r="K34" s="5">
        <f t="shared" si="3"/>
        <v>3.38795479400491</v>
      </c>
    </row>
    <row r="35" spans="1:11" x14ac:dyDescent="0.25">
      <c r="A35" t="s">
        <v>7</v>
      </c>
      <c r="B35">
        <v>2014</v>
      </c>
      <c r="C35" s="17">
        <v>3451429.40591281</v>
      </c>
      <c r="D35" s="1">
        <v>3451429.40591281</v>
      </c>
      <c r="E35" s="1">
        <v>3451429.40591281</v>
      </c>
      <c r="F35" s="1">
        <v>3452103.8564405399</v>
      </c>
      <c r="H35" s="12">
        <f t="shared" ref="H35:H66" si="4">C35/1000000</f>
        <v>3.4514294059128101</v>
      </c>
      <c r="I35" s="5">
        <f t="shared" ref="I35:I66" si="5">D35/1000000</f>
        <v>3.4514294059128101</v>
      </c>
      <c r="J35" s="5">
        <f t="shared" si="3"/>
        <v>3.4514294059128101</v>
      </c>
      <c r="K35" s="5">
        <f t="shared" si="3"/>
        <v>3.45210385644054</v>
      </c>
    </row>
    <row r="36" spans="1:11" x14ac:dyDescent="0.25">
      <c r="A36" t="s">
        <v>7</v>
      </c>
      <c r="B36">
        <v>2015</v>
      </c>
      <c r="C36" s="17">
        <v>3519000.51696944</v>
      </c>
      <c r="D36" s="1">
        <v>3519000.51696944</v>
      </c>
      <c r="E36" s="1">
        <v>3519000.51696944</v>
      </c>
      <c r="F36" s="1">
        <v>3523262.3946123002</v>
      </c>
      <c r="H36" s="12">
        <f t="shared" si="4"/>
        <v>3.5190005169694398</v>
      </c>
      <c r="I36" s="5">
        <f t="shared" si="5"/>
        <v>3.5190005169694398</v>
      </c>
      <c r="J36" s="5">
        <f t="shared" si="3"/>
        <v>3.5190005169694398</v>
      </c>
      <c r="K36" s="5">
        <f t="shared" si="3"/>
        <v>3.5232623946123001</v>
      </c>
    </row>
    <row r="37" spans="1:11" x14ac:dyDescent="0.25">
      <c r="A37" t="s">
        <v>7</v>
      </c>
      <c r="B37">
        <v>2016</v>
      </c>
      <c r="C37" s="17">
        <v>3581639.5399012798</v>
      </c>
      <c r="D37" s="1">
        <v>3581639.5399012798</v>
      </c>
      <c r="E37" s="1">
        <v>3581639.5399012798</v>
      </c>
      <c r="F37" s="1">
        <v>3589323.6646367698</v>
      </c>
      <c r="H37" s="12">
        <f t="shared" si="4"/>
        <v>3.5816395399012797</v>
      </c>
      <c r="I37" s="5">
        <f t="shared" si="5"/>
        <v>3.5816395399012797</v>
      </c>
      <c r="J37" s="5">
        <f t="shared" si="3"/>
        <v>3.5816395399012797</v>
      </c>
      <c r="K37" s="5">
        <f t="shared" si="3"/>
        <v>3.5893236646367699</v>
      </c>
    </row>
    <row r="38" spans="1:11" x14ac:dyDescent="0.25">
      <c r="A38" t="s">
        <v>7</v>
      </c>
      <c r="B38">
        <v>2017</v>
      </c>
      <c r="C38" s="17">
        <v>3627165.6491467902</v>
      </c>
      <c r="D38" s="1">
        <v>3634148.9037869</v>
      </c>
      <c r="E38" s="1">
        <v>3640005.0723115499</v>
      </c>
      <c r="F38" s="1">
        <v>3651984.0297237001</v>
      </c>
      <c r="H38" s="12">
        <f t="shared" si="4"/>
        <v>3.6271656491467903</v>
      </c>
      <c r="I38" s="5">
        <f t="shared" si="5"/>
        <v>3.6341489037869001</v>
      </c>
      <c r="J38" s="5">
        <f t="shared" si="3"/>
        <v>3.64000507231155</v>
      </c>
      <c r="K38" s="5">
        <f t="shared" si="3"/>
        <v>3.6519840297237001</v>
      </c>
    </row>
    <row r="39" spans="1:11" x14ac:dyDescent="0.25">
      <c r="A39" t="s">
        <v>7</v>
      </c>
      <c r="B39">
        <v>2018</v>
      </c>
      <c r="C39" s="17">
        <v>3673809.49895606</v>
      </c>
      <c r="D39" s="1">
        <v>3687485.34929673</v>
      </c>
      <c r="E39" s="1">
        <v>3698660.4380624001</v>
      </c>
      <c r="F39" s="1">
        <v>3714356.3759677801</v>
      </c>
      <c r="H39" s="12">
        <f t="shared" si="4"/>
        <v>3.6738094989560599</v>
      </c>
      <c r="I39" s="5">
        <f t="shared" si="5"/>
        <v>3.6874853492967299</v>
      </c>
      <c r="J39" s="5">
        <f t="shared" si="3"/>
        <v>3.6986604380624</v>
      </c>
      <c r="K39" s="5">
        <f t="shared" si="3"/>
        <v>3.71435637596778</v>
      </c>
    </row>
    <row r="40" spans="1:11" x14ac:dyDescent="0.25">
      <c r="A40" t="s">
        <v>7</v>
      </c>
      <c r="B40">
        <v>2019</v>
      </c>
      <c r="C40" s="17">
        <v>3721009.83204572</v>
      </c>
      <c r="D40" s="1">
        <v>3741263.8873392302</v>
      </c>
      <c r="E40" s="1">
        <v>3757422.1865344699</v>
      </c>
      <c r="F40" s="1">
        <v>3774930.2777816001</v>
      </c>
      <c r="H40" s="12">
        <f t="shared" si="4"/>
        <v>3.7210098320457199</v>
      </c>
      <c r="I40" s="5">
        <f t="shared" si="5"/>
        <v>3.7412638873392301</v>
      </c>
      <c r="J40" s="5">
        <f t="shared" si="3"/>
        <v>3.7574221865344701</v>
      </c>
      <c r="K40" s="5">
        <f t="shared" si="3"/>
        <v>3.7749302777816003</v>
      </c>
    </row>
    <row r="41" spans="1:11" x14ac:dyDescent="0.25">
      <c r="A41" t="s">
        <v>7</v>
      </c>
      <c r="B41">
        <v>2020</v>
      </c>
      <c r="C41" s="17">
        <v>3768631.5333260898</v>
      </c>
      <c r="D41" s="1">
        <v>3795406.5879613701</v>
      </c>
      <c r="E41" s="1">
        <v>3816331.2780988798</v>
      </c>
      <c r="F41" s="1">
        <v>3834246.37770649</v>
      </c>
      <c r="H41" s="12">
        <f t="shared" si="4"/>
        <v>3.76863153332609</v>
      </c>
      <c r="I41" s="5">
        <f t="shared" si="5"/>
        <v>3.7954065879613701</v>
      </c>
      <c r="J41" s="5">
        <f t="shared" si="3"/>
        <v>3.8163312780988798</v>
      </c>
      <c r="K41" s="5">
        <f t="shared" si="3"/>
        <v>3.8342463777064899</v>
      </c>
    </row>
    <row r="42" spans="1:11" x14ac:dyDescent="0.25">
      <c r="A42" t="s">
        <v>7</v>
      </c>
      <c r="B42">
        <v>2021</v>
      </c>
      <c r="C42" s="17">
        <v>3816326.8520740499</v>
      </c>
      <c r="D42" s="1">
        <v>3849531.8321431298</v>
      </c>
      <c r="E42" s="1">
        <v>3875015.40611989</v>
      </c>
      <c r="F42" s="1">
        <v>3892753.8620790099</v>
      </c>
      <c r="H42" s="12">
        <f t="shared" si="4"/>
        <v>3.8163268520740501</v>
      </c>
      <c r="I42" s="5">
        <f t="shared" si="5"/>
        <v>3.8495318321431298</v>
      </c>
      <c r="J42" s="5">
        <f t="shared" si="3"/>
        <v>3.87501540611989</v>
      </c>
      <c r="K42" s="5">
        <f t="shared" si="3"/>
        <v>3.8927538620790099</v>
      </c>
    </row>
    <row r="43" spans="1:11" x14ac:dyDescent="0.25">
      <c r="A43" t="s">
        <v>7</v>
      </c>
      <c r="B43">
        <v>2022</v>
      </c>
      <c r="C43" s="17">
        <v>3862315.3047789298</v>
      </c>
      <c r="D43" s="1">
        <v>3901875.3666161802</v>
      </c>
      <c r="E43" s="1">
        <v>3931805.2890073</v>
      </c>
      <c r="F43" s="1">
        <v>3949656.7111578002</v>
      </c>
      <c r="H43" s="12">
        <f t="shared" si="4"/>
        <v>3.8623153047789298</v>
      </c>
      <c r="I43" s="5">
        <f t="shared" si="5"/>
        <v>3.9018753666161801</v>
      </c>
      <c r="J43" s="5">
        <f t="shared" si="3"/>
        <v>3.9318052890073001</v>
      </c>
      <c r="K43" s="5">
        <f t="shared" si="3"/>
        <v>3.9496567111578003</v>
      </c>
    </row>
    <row r="44" spans="1:11" x14ac:dyDescent="0.25">
      <c r="A44" t="s">
        <v>7</v>
      </c>
      <c r="B44">
        <v>2023</v>
      </c>
      <c r="C44" s="17">
        <v>3908821.7047667801</v>
      </c>
      <c r="D44" s="1">
        <v>3954597.20993665</v>
      </c>
      <c r="E44" s="1">
        <v>3988648.9743701201</v>
      </c>
      <c r="F44" s="1">
        <v>4006527.6459929198</v>
      </c>
      <c r="H44" s="12">
        <f t="shared" si="4"/>
        <v>3.9088217047667801</v>
      </c>
      <c r="I44" s="5">
        <f t="shared" si="5"/>
        <v>3.95459720993665</v>
      </c>
      <c r="J44" s="5">
        <f t="shared" si="3"/>
        <v>3.9886489743701201</v>
      </c>
      <c r="K44" s="5">
        <f t="shared" si="3"/>
        <v>4.0065276459929198</v>
      </c>
    </row>
    <row r="45" spans="1:11" x14ac:dyDescent="0.25">
      <c r="A45" t="s">
        <v>7</v>
      </c>
      <c r="B45">
        <v>2024</v>
      </c>
      <c r="C45" s="17">
        <v>3954930.4816540801</v>
      </c>
      <c r="D45" s="1">
        <v>4006845.7449983698</v>
      </c>
      <c r="E45" s="1">
        <v>4044757.2041257201</v>
      </c>
      <c r="F45" s="1">
        <v>4062679.5225112299</v>
      </c>
      <c r="H45" s="12">
        <f t="shared" si="4"/>
        <v>3.9549304816540802</v>
      </c>
      <c r="I45" s="5">
        <f t="shared" si="5"/>
        <v>4.0068457449983699</v>
      </c>
      <c r="J45" s="5">
        <f t="shared" si="3"/>
        <v>4.0447572041257205</v>
      </c>
      <c r="K45" s="5">
        <f t="shared" si="3"/>
        <v>4.06267952251123</v>
      </c>
    </row>
    <row r="46" spans="1:11" x14ac:dyDescent="0.25">
      <c r="A46" t="s">
        <v>7</v>
      </c>
      <c r="B46">
        <v>2025</v>
      </c>
      <c r="C46" s="17">
        <v>4001053.6689953799</v>
      </c>
      <c r="D46" s="1">
        <v>4059064.54357296</v>
      </c>
      <c r="E46" s="1">
        <v>4100647.9673526599</v>
      </c>
      <c r="F46" s="1">
        <v>4118619.13579856</v>
      </c>
      <c r="H46" s="12">
        <f t="shared" si="4"/>
        <v>4.0010536689953797</v>
      </c>
      <c r="I46" s="5">
        <f t="shared" si="5"/>
        <v>4.0590645435729602</v>
      </c>
      <c r="J46" s="5">
        <f t="shared" si="3"/>
        <v>4.1006479673526597</v>
      </c>
      <c r="K46" s="5">
        <f t="shared" si="3"/>
        <v>4.1186191357985598</v>
      </c>
    </row>
    <row r="47" spans="1:11" x14ac:dyDescent="0.25">
      <c r="A47" t="s">
        <v>7</v>
      </c>
      <c r="B47">
        <v>2026</v>
      </c>
      <c r="C47" s="17">
        <v>4047500.09093545</v>
      </c>
      <c r="D47" s="1">
        <v>4111516.51318673</v>
      </c>
      <c r="E47" s="1">
        <v>4156586.8405813798</v>
      </c>
      <c r="F47" s="1">
        <v>4175065.8230465902</v>
      </c>
      <c r="H47" s="12">
        <f t="shared" si="4"/>
        <v>4.0475000909354497</v>
      </c>
      <c r="I47" s="5">
        <f t="shared" si="5"/>
        <v>4.1115165131867304</v>
      </c>
      <c r="J47" s="5">
        <f t="shared" si="3"/>
        <v>4.1565868405813795</v>
      </c>
      <c r="K47" s="5">
        <f t="shared" si="3"/>
        <v>4.17506582304659</v>
      </c>
    </row>
    <row r="48" spans="1:11" x14ac:dyDescent="0.25">
      <c r="A48" t="s">
        <v>7</v>
      </c>
      <c r="B48">
        <v>2027</v>
      </c>
      <c r="C48" s="17">
        <v>4092730.6641715602</v>
      </c>
      <c r="D48" s="1">
        <v>4162654.9529218501</v>
      </c>
      <c r="E48" s="1">
        <v>4211100.0581011996</v>
      </c>
      <c r="F48" s="1">
        <v>4230373.5480607003</v>
      </c>
      <c r="H48" s="12">
        <f t="shared" si="4"/>
        <v>4.09273066417156</v>
      </c>
      <c r="I48" s="5">
        <f t="shared" si="5"/>
        <v>4.1626549529218497</v>
      </c>
      <c r="J48" s="5">
        <f t="shared" si="3"/>
        <v>4.2111000581011995</v>
      </c>
      <c r="K48" s="5">
        <f t="shared" si="3"/>
        <v>4.2303735480607001</v>
      </c>
    </row>
    <row r="49" spans="1:11" x14ac:dyDescent="0.25">
      <c r="A49" t="s">
        <v>7</v>
      </c>
      <c r="B49">
        <v>2028</v>
      </c>
      <c r="C49" s="17">
        <v>4137532.7494011601</v>
      </c>
      <c r="D49" s="1">
        <v>4213245.4351772396</v>
      </c>
      <c r="E49" s="1">
        <v>4264832.9030792499</v>
      </c>
      <c r="F49" s="1">
        <v>4284865.4559705202</v>
      </c>
      <c r="H49" s="12">
        <f t="shared" si="4"/>
        <v>4.13753274940116</v>
      </c>
      <c r="I49" s="5">
        <f t="shared" si="5"/>
        <v>4.2132454351772397</v>
      </c>
      <c r="J49" s="5">
        <f t="shared" si="3"/>
        <v>4.2648329030792498</v>
      </c>
      <c r="K49" s="5">
        <f t="shared" si="3"/>
        <v>4.2848654559705199</v>
      </c>
    </row>
    <row r="50" spans="1:11" x14ac:dyDescent="0.25">
      <c r="A50" t="s">
        <v>7</v>
      </c>
      <c r="B50">
        <v>2029</v>
      </c>
      <c r="C50" s="17">
        <v>4181592.4742924701</v>
      </c>
      <c r="D50" s="1">
        <v>4263017.2342544198</v>
      </c>
      <c r="E50" s="1">
        <v>4317610.4698543902</v>
      </c>
      <c r="F50" s="1">
        <v>4338502.5114029599</v>
      </c>
      <c r="H50" s="12">
        <f t="shared" si="4"/>
        <v>4.1815924742924704</v>
      </c>
      <c r="I50" s="5">
        <f t="shared" si="5"/>
        <v>4.2630172342544199</v>
      </c>
      <c r="J50" s="5">
        <f t="shared" si="3"/>
        <v>4.3176104698543902</v>
      </c>
      <c r="K50" s="5">
        <f t="shared" si="3"/>
        <v>4.3385025114029601</v>
      </c>
    </row>
    <row r="51" spans="1:11" x14ac:dyDescent="0.25">
      <c r="A51" t="s">
        <v>7</v>
      </c>
      <c r="B51">
        <v>2030</v>
      </c>
      <c r="C51" s="17">
        <v>4225116.8715108205</v>
      </c>
      <c r="D51" s="1">
        <v>4312195.1319891801</v>
      </c>
      <c r="E51" s="1">
        <v>4369698.18476908</v>
      </c>
      <c r="F51" s="1">
        <v>4391433.2100153901</v>
      </c>
      <c r="H51" s="12">
        <f t="shared" si="4"/>
        <v>4.2251168715108207</v>
      </c>
      <c r="I51" s="5">
        <f t="shared" si="5"/>
        <v>4.3121951319891805</v>
      </c>
      <c r="J51" s="5">
        <f t="shared" si="3"/>
        <v>4.3696981847690797</v>
      </c>
      <c r="K51" s="5">
        <f t="shared" si="3"/>
        <v>4.3914332100153901</v>
      </c>
    </row>
    <row r="52" spans="1:11" x14ac:dyDescent="0.25">
      <c r="A52" t="s">
        <v>7</v>
      </c>
      <c r="B52">
        <v>2031</v>
      </c>
      <c r="C52" s="17">
        <v>4268245.4995929198</v>
      </c>
      <c r="D52" s="1">
        <v>4360897.2261907496</v>
      </c>
      <c r="E52" s="1">
        <v>4421233.9511303399</v>
      </c>
      <c r="F52" s="1">
        <v>4444305.7110316399</v>
      </c>
      <c r="H52" s="12">
        <f t="shared" si="4"/>
        <v>4.2682454995929202</v>
      </c>
      <c r="I52" s="5">
        <f t="shared" si="5"/>
        <v>4.3608972261907493</v>
      </c>
      <c r="J52" s="5">
        <f t="shared" si="3"/>
        <v>4.4212339511303398</v>
      </c>
      <c r="K52" s="5">
        <f t="shared" si="3"/>
        <v>4.4443057110316397</v>
      </c>
    </row>
    <row r="53" spans="1:11" x14ac:dyDescent="0.25">
      <c r="A53" t="s">
        <v>7</v>
      </c>
      <c r="B53">
        <v>2032</v>
      </c>
      <c r="C53" s="17">
        <v>4309971.31302357</v>
      </c>
      <c r="D53" s="1">
        <v>4408111.7477670005</v>
      </c>
      <c r="E53" s="1">
        <v>4471292.9719295902</v>
      </c>
      <c r="F53" s="1">
        <v>4496322.8784554601</v>
      </c>
      <c r="H53" s="12">
        <f t="shared" si="4"/>
        <v>4.3099713130235697</v>
      </c>
      <c r="I53" s="5">
        <f t="shared" si="5"/>
        <v>4.4081117477670002</v>
      </c>
      <c r="J53" s="5">
        <f t="shared" si="3"/>
        <v>4.4712929719295902</v>
      </c>
      <c r="K53" s="5">
        <f t="shared" si="3"/>
        <v>4.4963228784554596</v>
      </c>
    </row>
    <row r="54" spans="1:11" x14ac:dyDescent="0.25">
      <c r="A54" t="s">
        <v>7</v>
      </c>
      <c r="B54">
        <v>2033</v>
      </c>
      <c r="C54" s="17">
        <v>4350495.0103942202</v>
      </c>
      <c r="D54" s="1">
        <v>4454013.7823773799</v>
      </c>
      <c r="E54" s="1">
        <v>4520017.21163496</v>
      </c>
      <c r="F54" s="1">
        <v>4547048.7642142102</v>
      </c>
      <c r="H54" s="12">
        <f t="shared" si="4"/>
        <v>4.3504950103942202</v>
      </c>
      <c r="I54" s="5">
        <f t="shared" si="5"/>
        <v>4.4540137823773795</v>
      </c>
      <c r="J54" s="5">
        <f t="shared" si="3"/>
        <v>4.5200172116349604</v>
      </c>
      <c r="K54" s="5">
        <f t="shared" si="3"/>
        <v>4.5470487642142103</v>
      </c>
    </row>
    <row r="55" spans="1:11" x14ac:dyDescent="0.25">
      <c r="A55" t="s">
        <v>7</v>
      </c>
      <c r="B55">
        <v>2034</v>
      </c>
      <c r="C55" s="17">
        <v>4390217.6364040803</v>
      </c>
      <c r="D55" s="1">
        <v>4499061.1998394802</v>
      </c>
      <c r="E55" s="1">
        <v>4567908.0039675403</v>
      </c>
      <c r="F55" s="1">
        <v>4597043.8185426798</v>
      </c>
      <c r="H55" s="12">
        <f t="shared" si="4"/>
        <v>4.3902176364040804</v>
      </c>
      <c r="I55" s="5">
        <f t="shared" si="5"/>
        <v>4.4990611998394803</v>
      </c>
      <c r="J55" s="5">
        <f t="shared" si="3"/>
        <v>4.5679080039675402</v>
      </c>
      <c r="K55" s="5">
        <f t="shared" si="3"/>
        <v>4.5970438185426801</v>
      </c>
    </row>
    <row r="56" spans="1:11" x14ac:dyDescent="0.25">
      <c r="A56" t="s">
        <v>7</v>
      </c>
      <c r="B56">
        <v>2035</v>
      </c>
      <c r="C56" s="17">
        <v>4429229.4959741496</v>
      </c>
      <c r="D56" s="1">
        <v>4543361.7410855601</v>
      </c>
      <c r="E56" s="1">
        <v>4615105.3520574402</v>
      </c>
      <c r="F56" s="1">
        <v>4646503.5585250603</v>
      </c>
      <c r="H56" s="12">
        <f t="shared" si="4"/>
        <v>4.4292294959741492</v>
      </c>
      <c r="I56" s="5">
        <f t="shared" si="5"/>
        <v>4.54336174108556</v>
      </c>
      <c r="J56" s="5">
        <f t="shared" si="3"/>
        <v>4.6151053520574399</v>
      </c>
      <c r="K56" s="5">
        <f t="shared" si="3"/>
        <v>4.64650355852506</v>
      </c>
    </row>
    <row r="57" spans="1:11" x14ac:dyDescent="0.25">
      <c r="A57" t="s">
        <v>7</v>
      </c>
      <c r="B57">
        <v>2036</v>
      </c>
      <c r="C57" s="17">
        <v>4468079.4272274897</v>
      </c>
      <c r="D57" s="1">
        <v>4587462.9123004302</v>
      </c>
      <c r="E57" s="1">
        <v>4662128.0270821201</v>
      </c>
      <c r="F57" s="1">
        <v>4696205.8020727104</v>
      </c>
      <c r="H57" s="12">
        <f t="shared" si="4"/>
        <v>4.4680794272274893</v>
      </c>
      <c r="I57" s="5">
        <f t="shared" si="5"/>
        <v>4.5874629123004302</v>
      </c>
      <c r="J57" s="5">
        <f t="shared" si="3"/>
        <v>4.6621280270821197</v>
      </c>
      <c r="K57" s="5">
        <f t="shared" si="3"/>
        <v>4.6962058020727104</v>
      </c>
    </row>
    <row r="58" spans="1:11" x14ac:dyDescent="0.25">
      <c r="A58" t="s">
        <v>7</v>
      </c>
      <c r="B58">
        <v>2037</v>
      </c>
      <c r="C58" s="17">
        <v>4506045.0577023998</v>
      </c>
      <c r="D58" s="1">
        <v>4630639.7166345604</v>
      </c>
      <c r="E58" s="1">
        <v>4708278.87425067</v>
      </c>
      <c r="F58" s="1">
        <v>4745819.6667650901</v>
      </c>
      <c r="H58" s="12">
        <f t="shared" si="4"/>
        <v>4.5060450577023996</v>
      </c>
      <c r="I58" s="5">
        <f t="shared" si="5"/>
        <v>4.6306397166345601</v>
      </c>
      <c r="J58" s="5">
        <f t="shared" si="3"/>
        <v>4.70827887425067</v>
      </c>
      <c r="K58" s="5">
        <f t="shared" si="3"/>
        <v>4.7458196667650903</v>
      </c>
    </row>
    <row r="59" spans="1:11" x14ac:dyDescent="0.25">
      <c r="A59" t="s">
        <v>7</v>
      </c>
      <c r="B59">
        <v>2038</v>
      </c>
      <c r="C59" s="17">
        <v>4542959.0187304998</v>
      </c>
      <c r="D59" s="1">
        <v>4672694.6285332004</v>
      </c>
      <c r="E59" s="1">
        <v>4753278.9371093502</v>
      </c>
      <c r="F59" s="1">
        <v>4794462.60947729</v>
      </c>
      <c r="H59" s="12">
        <f t="shared" si="4"/>
        <v>4.5429590187304996</v>
      </c>
      <c r="I59" s="5">
        <f t="shared" si="5"/>
        <v>4.6726946285332005</v>
      </c>
      <c r="J59" s="5">
        <f t="shared" si="3"/>
        <v>4.75327893710935</v>
      </c>
      <c r="K59" s="5">
        <f t="shared" si="3"/>
        <v>4.7944626094772902</v>
      </c>
    </row>
    <row r="60" spans="1:11" x14ac:dyDescent="0.25">
      <c r="A60" t="s">
        <v>7</v>
      </c>
      <c r="B60">
        <v>2039</v>
      </c>
      <c r="C60" s="17">
        <v>4578359.8429455804</v>
      </c>
      <c r="D60" s="1">
        <v>4713164.3548242897</v>
      </c>
      <c r="E60" s="1">
        <v>4796665.5141777899</v>
      </c>
      <c r="F60" s="1">
        <v>4841910.0974974902</v>
      </c>
      <c r="H60" s="12">
        <f t="shared" si="4"/>
        <v>4.5783598429455807</v>
      </c>
      <c r="I60" s="5">
        <f t="shared" si="5"/>
        <v>4.7131643548242899</v>
      </c>
      <c r="J60" s="5">
        <f t="shared" si="3"/>
        <v>4.7966655141777901</v>
      </c>
      <c r="K60" s="5">
        <f t="shared" si="3"/>
        <v>4.8419100974974905</v>
      </c>
    </row>
    <row r="61" spans="1:11" x14ac:dyDescent="0.25">
      <c r="A61" t="s">
        <v>8</v>
      </c>
      <c r="B61">
        <v>2011</v>
      </c>
      <c r="C61" s="17">
        <v>3563056.8369633099</v>
      </c>
      <c r="D61" s="1">
        <v>3563056.8369633099</v>
      </c>
      <c r="E61" s="1">
        <v>3563056.8369633099</v>
      </c>
      <c r="F61" s="1">
        <v>3563056.8369633099</v>
      </c>
      <c r="H61" s="12">
        <f t="shared" si="4"/>
        <v>3.5630568369633098</v>
      </c>
      <c r="I61" s="5">
        <f t="shared" si="5"/>
        <v>3.5630568369633098</v>
      </c>
      <c r="J61" s="5">
        <f t="shared" si="3"/>
        <v>3.5630568369633098</v>
      </c>
      <c r="K61" s="5">
        <f t="shared" si="3"/>
        <v>3.5630568369633098</v>
      </c>
    </row>
    <row r="62" spans="1:11" x14ac:dyDescent="0.25">
      <c r="A62" t="s">
        <v>8</v>
      </c>
      <c r="B62">
        <v>2012</v>
      </c>
      <c r="C62" s="17">
        <v>3598607.5826248</v>
      </c>
      <c r="D62" s="1">
        <v>3598607.5826248</v>
      </c>
      <c r="E62" s="1">
        <v>3598607.5826248</v>
      </c>
      <c r="F62" s="1">
        <v>3598607.5826248</v>
      </c>
      <c r="H62" s="12">
        <f t="shared" si="4"/>
        <v>3.5986075826247998</v>
      </c>
      <c r="I62" s="5">
        <f t="shared" si="5"/>
        <v>3.5986075826247998</v>
      </c>
      <c r="J62" s="5">
        <f t="shared" si="3"/>
        <v>3.5986075826247998</v>
      </c>
      <c r="K62" s="5">
        <f t="shared" si="3"/>
        <v>3.5986075826247998</v>
      </c>
    </row>
    <row r="63" spans="1:11" x14ac:dyDescent="0.25">
      <c r="A63" t="s">
        <v>8</v>
      </c>
      <c r="B63">
        <v>2013</v>
      </c>
      <c r="C63" s="17">
        <v>3632201.5404377701</v>
      </c>
      <c r="D63" s="1">
        <v>3632201.5404377701</v>
      </c>
      <c r="E63" s="1">
        <v>3632201.5404377701</v>
      </c>
      <c r="F63" s="1">
        <v>3632201.5404377701</v>
      </c>
      <c r="H63" s="12">
        <f t="shared" si="4"/>
        <v>3.6322015404377699</v>
      </c>
      <c r="I63" s="5">
        <f t="shared" si="5"/>
        <v>3.6322015404377699</v>
      </c>
      <c r="J63" s="5">
        <f t="shared" si="3"/>
        <v>3.6322015404377699</v>
      </c>
      <c r="K63" s="5">
        <f t="shared" si="3"/>
        <v>3.6322015404377699</v>
      </c>
    </row>
    <row r="64" spans="1:11" x14ac:dyDescent="0.25">
      <c r="A64" t="s">
        <v>8</v>
      </c>
      <c r="B64">
        <v>2014</v>
      </c>
      <c r="C64" s="17">
        <v>3672571.0263914</v>
      </c>
      <c r="D64" s="1">
        <v>3672571.0263914</v>
      </c>
      <c r="E64" s="1">
        <v>3672571.0263914</v>
      </c>
      <c r="F64" s="1">
        <v>3672571.0263914</v>
      </c>
      <c r="H64" s="12">
        <f t="shared" si="4"/>
        <v>3.6725710263914002</v>
      </c>
      <c r="I64" s="5">
        <f t="shared" si="5"/>
        <v>3.6725710263914002</v>
      </c>
      <c r="J64" s="5">
        <f t="shared" si="3"/>
        <v>3.6725710263914002</v>
      </c>
      <c r="K64" s="5">
        <f t="shared" si="3"/>
        <v>3.6725710263914002</v>
      </c>
    </row>
    <row r="65" spans="1:11" x14ac:dyDescent="0.25">
      <c r="A65" t="s">
        <v>8</v>
      </c>
      <c r="B65">
        <v>2015</v>
      </c>
      <c r="C65" s="17">
        <v>3709928.9254149599</v>
      </c>
      <c r="D65" s="1">
        <v>3709928.9254149599</v>
      </c>
      <c r="E65" s="1">
        <v>3709928.9254149599</v>
      </c>
      <c r="F65" s="1">
        <v>3711660.3437335398</v>
      </c>
      <c r="H65" s="12">
        <f t="shared" si="4"/>
        <v>3.7099289254149599</v>
      </c>
      <c r="I65" s="5">
        <f t="shared" si="5"/>
        <v>3.7099289254149599</v>
      </c>
      <c r="J65" s="5">
        <f t="shared" si="3"/>
        <v>3.7099289254149599</v>
      </c>
      <c r="K65" s="5">
        <f t="shared" si="3"/>
        <v>3.7116603437335396</v>
      </c>
    </row>
    <row r="66" spans="1:11" x14ac:dyDescent="0.25">
      <c r="A66" t="s">
        <v>8</v>
      </c>
      <c r="B66">
        <v>2016</v>
      </c>
      <c r="C66" s="17">
        <v>3750550.3447950101</v>
      </c>
      <c r="D66" s="1">
        <v>3750550.3447950101</v>
      </c>
      <c r="E66" s="1">
        <v>3750550.3447950101</v>
      </c>
      <c r="F66" s="1">
        <v>3751673.0403549299</v>
      </c>
      <c r="H66" s="12">
        <f t="shared" si="4"/>
        <v>3.7505503447950099</v>
      </c>
      <c r="I66" s="5">
        <f t="shared" si="5"/>
        <v>3.7505503447950099</v>
      </c>
      <c r="J66" s="5">
        <f t="shared" si="3"/>
        <v>3.7505503447950099</v>
      </c>
      <c r="K66" s="5">
        <f t="shared" si="3"/>
        <v>3.7516730403549299</v>
      </c>
    </row>
    <row r="67" spans="1:11" x14ac:dyDescent="0.25">
      <c r="A67" t="s">
        <v>8</v>
      </c>
      <c r="B67">
        <v>2017</v>
      </c>
      <c r="C67" s="17">
        <v>3784580.2077015201</v>
      </c>
      <c r="D67" s="1">
        <v>3786494.8079953599</v>
      </c>
      <c r="E67" s="1">
        <v>3787222.58883631</v>
      </c>
      <c r="F67" s="1">
        <v>3791049.67691562</v>
      </c>
      <c r="H67" s="12">
        <f t="shared" ref="H67:H80" si="6">C67/1000000</f>
        <v>3.78458020770152</v>
      </c>
      <c r="I67" s="5">
        <f t="shared" ref="I67:I80" si="7">D67/1000000</f>
        <v>3.7864948079953598</v>
      </c>
      <c r="J67" s="5">
        <f t="shared" si="3"/>
        <v>3.7872225888363098</v>
      </c>
      <c r="K67" s="5">
        <f t="shared" si="3"/>
        <v>3.7910496769156201</v>
      </c>
    </row>
    <row r="68" spans="1:11" x14ac:dyDescent="0.25">
      <c r="A68" t="s">
        <v>8</v>
      </c>
      <c r="B68">
        <v>2018</v>
      </c>
      <c r="C68" s="17">
        <v>3819407.3253242802</v>
      </c>
      <c r="D68" s="1">
        <v>3823214.0373066701</v>
      </c>
      <c r="E68" s="1">
        <v>3824387.9466987299</v>
      </c>
      <c r="F68" s="1">
        <v>3830526.1690027001</v>
      </c>
      <c r="H68" s="12">
        <f t="shared" si="6"/>
        <v>3.8194073253242804</v>
      </c>
      <c r="I68" s="5">
        <f t="shared" si="7"/>
        <v>3.8232140373066703</v>
      </c>
      <c r="J68" s="5">
        <f t="shared" ref="J68:K83" si="8">E68/1000000</f>
        <v>3.8243879466987298</v>
      </c>
      <c r="K68" s="5">
        <f t="shared" si="8"/>
        <v>3.8305261690027002</v>
      </c>
    </row>
    <row r="69" spans="1:11" x14ac:dyDescent="0.25">
      <c r="A69" t="s">
        <v>8</v>
      </c>
      <c r="B69">
        <v>2019</v>
      </c>
      <c r="C69" s="17">
        <v>3855328.6739058499</v>
      </c>
      <c r="D69" s="1">
        <v>3860983.7622596999</v>
      </c>
      <c r="E69" s="1">
        <v>3862359.9456188902</v>
      </c>
      <c r="F69" s="1">
        <v>3869863.3831134001</v>
      </c>
      <c r="H69" s="12">
        <f t="shared" si="6"/>
        <v>3.8553286739058499</v>
      </c>
      <c r="I69" s="5">
        <f t="shared" si="7"/>
        <v>3.8609837622596999</v>
      </c>
      <c r="J69" s="5">
        <f t="shared" si="8"/>
        <v>3.8623599456188904</v>
      </c>
      <c r="K69" s="5">
        <f t="shared" si="8"/>
        <v>3.8698633831134002</v>
      </c>
    </row>
    <row r="70" spans="1:11" x14ac:dyDescent="0.25">
      <c r="A70" t="s">
        <v>8</v>
      </c>
      <c r="B70">
        <v>2020</v>
      </c>
      <c r="C70" s="17">
        <v>3891220.18085843</v>
      </c>
      <c r="D70" s="1">
        <v>3898687.5350772501</v>
      </c>
      <c r="E70" s="1">
        <v>3900125.3359740302</v>
      </c>
      <c r="F70" s="1">
        <v>3908245.8076710701</v>
      </c>
      <c r="H70" s="12">
        <f t="shared" si="6"/>
        <v>3.8912201808584301</v>
      </c>
      <c r="I70" s="5">
        <f t="shared" si="7"/>
        <v>3.8986875350772503</v>
      </c>
      <c r="J70" s="5">
        <f t="shared" si="8"/>
        <v>3.90012533597403</v>
      </c>
      <c r="K70" s="5">
        <f t="shared" si="8"/>
        <v>3.90824580767107</v>
      </c>
    </row>
    <row r="71" spans="1:11" x14ac:dyDescent="0.25">
      <c r="A71" t="s">
        <v>8</v>
      </c>
      <c r="B71">
        <v>2021</v>
      </c>
      <c r="C71" s="17">
        <v>3927753.0558994198</v>
      </c>
      <c r="D71" s="1">
        <v>3937019.6263180398</v>
      </c>
      <c r="E71" s="1">
        <v>3938456.6575523098</v>
      </c>
      <c r="F71" s="1">
        <v>3946217.5194395599</v>
      </c>
      <c r="H71" s="12">
        <f t="shared" si="6"/>
        <v>3.9277530558994198</v>
      </c>
      <c r="I71" s="5">
        <f t="shared" si="7"/>
        <v>3.9370196263180399</v>
      </c>
      <c r="J71" s="5">
        <f t="shared" si="8"/>
        <v>3.9384566575523099</v>
      </c>
      <c r="K71" s="5">
        <f t="shared" si="8"/>
        <v>3.9462175194395601</v>
      </c>
    </row>
    <row r="72" spans="1:11" x14ac:dyDescent="0.25">
      <c r="A72" t="s">
        <v>8</v>
      </c>
      <c r="B72">
        <v>2022</v>
      </c>
      <c r="C72" s="17">
        <v>3963567.0137232002</v>
      </c>
      <c r="D72" s="1">
        <v>3974665.0286283898</v>
      </c>
      <c r="E72" s="1">
        <v>3976111.1055163899</v>
      </c>
      <c r="F72" s="1">
        <v>3983416.1567372899</v>
      </c>
      <c r="H72" s="12">
        <f t="shared" si="6"/>
        <v>3.9635670137232002</v>
      </c>
      <c r="I72" s="5">
        <f t="shared" si="7"/>
        <v>3.9746650286283898</v>
      </c>
      <c r="J72" s="5">
        <f t="shared" si="8"/>
        <v>3.9761111055163898</v>
      </c>
      <c r="K72" s="5">
        <f t="shared" si="8"/>
        <v>3.9834161567372899</v>
      </c>
    </row>
    <row r="73" spans="1:11" x14ac:dyDescent="0.25">
      <c r="A73" t="s">
        <v>8</v>
      </c>
      <c r="B73">
        <v>2023</v>
      </c>
      <c r="C73" s="17">
        <v>3999658.8418046501</v>
      </c>
      <c r="D73" s="1">
        <v>4012581.7236055001</v>
      </c>
      <c r="E73" s="1">
        <v>4013895.0102140298</v>
      </c>
      <c r="F73" s="1">
        <v>4020781.2161005102</v>
      </c>
      <c r="H73" s="12">
        <f t="shared" si="6"/>
        <v>3.9996588418046501</v>
      </c>
      <c r="I73" s="5">
        <f t="shared" si="7"/>
        <v>4.0125817236054999</v>
      </c>
      <c r="J73" s="5">
        <f t="shared" si="8"/>
        <v>4.0138950102140294</v>
      </c>
      <c r="K73" s="5">
        <f t="shared" si="8"/>
        <v>4.0207812161005103</v>
      </c>
    </row>
    <row r="74" spans="1:11" x14ac:dyDescent="0.25">
      <c r="A74" t="s">
        <v>8</v>
      </c>
      <c r="B74">
        <v>2024</v>
      </c>
      <c r="C74" s="17">
        <v>4036556.82030355</v>
      </c>
      <c r="D74" s="1">
        <v>4051281.10367809</v>
      </c>
      <c r="E74" s="1">
        <v>4052375.4653142001</v>
      </c>
      <c r="F74" s="1">
        <v>4058758.3684087</v>
      </c>
      <c r="H74" s="12">
        <f t="shared" si="6"/>
        <v>4.0365568203035496</v>
      </c>
      <c r="I74" s="5">
        <f t="shared" si="7"/>
        <v>4.0512811036780905</v>
      </c>
      <c r="J74" s="5">
        <f t="shared" si="8"/>
        <v>4.0523754653142001</v>
      </c>
      <c r="K74" s="5">
        <f t="shared" si="8"/>
        <v>4.0587583684087001</v>
      </c>
    </row>
    <row r="75" spans="1:11" x14ac:dyDescent="0.25">
      <c r="A75" t="s">
        <v>8</v>
      </c>
      <c r="B75">
        <v>2025</v>
      </c>
      <c r="C75" s="17">
        <v>4073165.6713534002</v>
      </c>
      <c r="D75" s="1">
        <v>4089673.77364751</v>
      </c>
      <c r="E75" s="1">
        <v>4090519.2388253999</v>
      </c>
      <c r="F75" s="1">
        <v>4096240.1097239498</v>
      </c>
      <c r="H75" s="12">
        <f t="shared" si="6"/>
        <v>4.0731656713533999</v>
      </c>
      <c r="I75" s="5">
        <f t="shared" si="7"/>
        <v>4.0896737736475099</v>
      </c>
      <c r="J75" s="5">
        <f t="shared" si="8"/>
        <v>4.0905192388253999</v>
      </c>
      <c r="K75" s="5">
        <f t="shared" si="8"/>
        <v>4.0962401097239498</v>
      </c>
    </row>
    <row r="76" spans="1:11" x14ac:dyDescent="0.25">
      <c r="A76" t="s">
        <v>8</v>
      </c>
      <c r="B76">
        <v>2026</v>
      </c>
      <c r="C76" s="17">
        <v>4110919.2234505299</v>
      </c>
      <c r="D76" s="1">
        <v>4129213.7238438898</v>
      </c>
      <c r="E76" s="1">
        <v>4129806.6525388001</v>
      </c>
      <c r="F76" s="1">
        <v>4134643.3154687402</v>
      </c>
      <c r="H76" s="12">
        <f t="shared" si="6"/>
        <v>4.1109192234505301</v>
      </c>
      <c r="I76" s="5">
        <f t="shared" si="7"/>
        <v>4.1292137238438897</v>
      </c>
      <c r="J76" s="5">
        <f t="shared" si="8"/>
        <v>4.1298066525388002</v>
      </c>
      <c r="K76" s="5">
        <f t="shared" si="8"/>
        <v>4.1346433154687405</v>
      </c>
    </row>
    <row r="77" spans="1:11" x14ac:dyDescent="0.25">
      <c r="A77" t="s">
        <v>8</v>
      </c>
      <c r="B77">
        <v>2027</v>
      </c>
      <c r="C77" s="17">
        <v>4148118.9241694799</v>
      </c>
      <c r="D77" s="1">
        <v>4168211.25556975</v>
      </c>
      <c r="E77" s="1">
        <v>4168588.2403538399</v>
      </c>
      <c r="F77" s="1">
        <v>4172480.45457828</v>
      </c>
      <c r="H77" s="12">
        <f t="shared" si="6"/>
        <v>4.1481189241694798</v>
      </c>
      <c r="I77" s="5">
        <f t="shared" si="7"/>
        <v>4.1682112555697497</v>
      </c>
      <c r="J77" s="5">
        <f t="shared" si="8"/>
        <v>4.1685882403538397</v>
      </c>
      <c r="K77" s="5">
        <f t="shared" si="8"/>
        <v>4.1724804545782801</v>
      </c>
    </row>
    <row r="78" spans="1:11" x14ac:dyDescent="0.25">
      <c r="A78" t="s">
        <v>8</v>
      </c>
      <c r="B78">
        <v>2028</v>
      </c>
      <c r="C78" s="17">
        <v>4185200.0851424602</v>
      </c>
      <c r="D78" s="1">
        <v>4207082.1538561396</v>
      </c>
      <c r="E78" s="1">
        <v>4207231.4063777998</v>
      </c>
      <c r="F78" s="1">
        <v>4210239.0402782699</v>
      </c>
      <c r="H78" s="12">
        <f t="shared" si="6"/>
        <v>4.1852000851424602</v>
      </c>
      <c r="I78" s="5">
        <f t="shared" si="7"/>
        <v>4.20708215385614</v>
      </c>
      <c r="J78" s="5">
        <f t="shared" si="8"/>
        <v>4.2072314063778</v>
      </c>
      <c r="K78" s="5">
        <f t="shared" si="8"/>
        <v>4.2102390402782701</v>
      </c>
    </row>
    <row r="79" spans="1:11" x14ac:dyDescent="0.25">
      <c r="A79" t="s">
        <v>8</v>
      </c>
      <c r="B79">
        <v>2029</v>
      </c>
      <c r="C79" s="17">
        <v>4222241.4634850305</v>
      </c>
      <c r="D79" s="1">
        <v>4245907.5765491696</v>
      </c>
      <c r="E79" s="1">
        <v>4245829.7566247396</v>
      </c>
      <c r="F79" s="1">
        <v>4247970.8154237596</v>
      </c>
      <c r="H79" s="12">
        <f t="shared" si="6"/>
        <v>4.2222414634850303</v>
      </c>
      <c r="I79" s="5">
        <f t="shared" si="7"/>
        <v>4.2459075765491692</v>
      </c>
      <c r="J79" s="5">
        <f t="shared" si="8"/>
        <v>4.2458297566247394</v>
      </c>
      <c r="K79" s="5">
        <f t="shared" si="8"/>
        <v>4.2479708154237592</v>
      </c>
    </row>
    <row r="80" spans="1:11" x14ac:dyDescent="0.25">
      <c r="A80" t="s">
        <v>8</v>
      </c>
      <c r="B80">
        <v>2030</v>
      </c>
      <c r="C80" s="17">
        <v>4259040.3540315097</v>
      </c>
      <c r="D80" s="1">
        <v>4284486.2881728401</v>
      </c>
      <c r="E80" s="1">
        <v>4284205.7086356701</v>
      </c>
      <c r="F80" s="1">
        <v>4285291.8015981596</v>
      </c>
      <c r="H80" s="12">
        <f t="shared" si="6"/>
        <v>4.2590403540315096</v>
      </c>
      <c r="I80" s="5">
        <f t="shared" si="7"/>
        <v>4.2844862881728405</v>
      </c>
      <c r="J80" s="5">
        <f t="shared" si="8"/>
        <v>4.2842057086356702</v>
      </c>
      <c r="K80" s="5">
        <f t="shared" si="8"/>
        <v>4.2852918015981594</v>
      </c>
    </row>
    <row r="81" spans="1:11" x14ac:dyDescent="0.25">
      <c r="A81" t="s">
        <v>8</v>
      </c>
      <c r="B81">
        <v>2031</v>
      </c>
      <c r="C81" s="17">
        <v>4296205.6607710598</v>
      </c>
      <c r="D81" s="1">
        <v>4323427.8344631996</v>
      </c>
      <c r="E81" s="1">
        <v>4323002.0974792801</v>
      </c>
      <c r="F81" s="1">
        <v>4322913.3694251599</v>
      </c>
      <c r="H81" s="12">
        <f t="shared" ref="H81:K89" si="9">C81/1000000</f>
        <v>4.2962056607710597</v>
      </c>
      <c r="I81" s="5">
        <f t="shared" si="9"/>
        <v>4.3234278344631996</v>
      </c>
      <c r="J81" s="5">
        <f t="shared" si="8"/>
        <v>4.3230020974792804</v>
      </c>
      <c r="K81" s="5">
        <f t="shared" si="8"/>
        <v>4.3229133694251596</v>
      </c>
    </row>
    <row r="82" spans="1:11" x14ac:dyDescent="0.25">
      <c r="A82" t="s">
        <v>8</v>
      </c>
      <c r="B82">
        <v>2032</v>
      </c>
      <c r="C82" s="17">
        <v>4332027.5736438902</v>
      </c>
      <c r="D82" s="1">
        <v>4361026.2000558702</v>
      </c>
      <c r="E82" s="1">
        <v>4360512.2180933403</v>
      </c>
      <c r="F82" s="1">
        <v>4359314.2726066802</v>
      </c>
      <c r="H82" s="12">
        <f t="shared" si="9"/>
        <v>4.3320275736438898</v>
      </c>
      <c r="I82" s="5">
        <f t="shared" si="9"/>
        <v>4.3610262000558704</v>
      </c>
      <c r="J82" s="5">
        <f t="shared" si="8"/>
        <v>4.3605122180933407</v>
      </c>
      <c r="K82" s="5">
        <f t="shared" si="8"/>
        <v>4.3593142726066798</v>
      </c>
    </row>
    <row r="83" spans="1:11" x14ac:dyDescent="0.25">
      <c r="A83" t="s">
        <v>8</v>
      </c>
      <c r="B83">
        <v>2033</v>
      </c>
      <c r="C83" s="17">
        <v>4366968.28509307</v>
      </c>
      <c r="D83" s="1">
        <v>4397723.6822658796</v>
      </c>
      <c r="E83" s="1">
        <v>4397174.1990746399</v>
      </c>
      <c r="F83" s="1">
        <v>4394978.3680368001</v>
      </c>
      <c r="H83" s="12">
        <f t="shared" si="9"/>
        <v>4.36696828509307</v>
      </c>
      <c r="I83" s="5">
        <f t="shared" si="9"/>
        <v>4.3977236822658794</v>
      </c>
      <c r="J83" s="5">
        <f t="shared" si="8"/>
        <v>4.39717419907464</v>
      </c>
      <c r="K83" s="5">
        <f t="shared" si="8"/>
        <v>4.3949783680368002</v>
      </c>
    </row>
    <row r="84" spans="1:11" x14ac:dyDescent="0.25">
      <c r="A84" t="s">
        <v>8</v>
      </c>
      <c r="B84">
        <v>2034</v>
      </c>
      <c r="C84" s="17">
        <v>4401047.2541466197</v>
      </c>
      <c r="D84" s="1">
        <v>4433545.3712254697</v>
      </c>
      <c r="E84" s="1">
        <v>4433008.2466863701</v>
      </c>
      <c r="F84" s="1">
        <v>4429764.5956373699</v>
      </c>
      <c r="H84" s="12">
        <f t="shared" si="9"/>
        <v>4.4010472541466195</v>
      </c>
      <c r="I84" s="5">
        <f t="shared" si="9"/>
        <v>4.4335453712254695</v>
      </c>
      <c r="J84" s="5">
        <f t="shared" si="9"/>
        <v>4.4330082466863701</v>
      </c>
      <c r="K84" s="5">
        <f t="shared" si="9"/>
        <v>4.4297645956373701</v>
      </c>
    </row>
    <row r="85" spans="1:11" x14ac:dyDescent="0.25">
      <c r="A85" t="s">
        <v>8</v>
      </c>
      <c r="B85">
        <v>2035</v>
      </c>
      <c r="C85" s="17">
        <v>4434731.00171912</v>
      </c>
      <c r="D85" s="1">
        <v>4468957.60652065</v>
      </c>
      <c r="E85" s="1">
        <v>4468489.1982143503</v>
      </c>
      <c r="F85" s="1">
        <v>4464137.7364654802</v>
      </c>
      <c r="H85" s="12">
        <f t="shared" si="9"/>
        <v>4.4347310017191202</v>
      </c>
      <c r="I85" s="5">
        <f t="shared" si="9"/>
        <v>4.4689576065206502</v>
      </c>
      <c r="J85" s="5">
        <f t="shared" si="9"/>
        <v>4.4684891982143506</v>
      </c>
      <c r="K85" s="5">
        <f t="shared" si="9"/>
        <v>4.4641377364654806</v>
      </c>
    </row>
    <row r="86" spans="1:11" x14ac:dyDescent="0.25">
      <c r="A86" t="s">
        <v>8</v>
      </c>
      <c r="B86">
        <v>2036</v>
      </c>
      <c r="C86" s="17">
        <v>4468288.1943788501</v>
      </c>
      <c r="D86" s="1">
        <v>4504240.6054480895</v>
      </c>
      <c r="E86" s="1">
        <v>4503944.67815476</v>
      </c>
      <c r="F86" s="1">
        <v>4498595.5314626703</v>
      </c>
      <c r="H86" s="12">
        <f t="shared" si="9"/>
        <v>4.4682881943788502</v>
      </c>
      <c r="I86" s="5">
        <f t="shared" si="9"/>
        <v>4.5042406054480892</v>
      </c>
      <c r="J86" s="5">
        <f t="shared" si="9"/>
        <v>4.5039446781547596</v>
      </c>
      <c r="K86" s="5">
        <f t="shared" si="9"/>
        <v>4.4985955314626702</v>
      </c>
    </row>
    <row r="87" spans="1:11" x14ac:dyDescent="0.25">
      <c r="A87" t="s">
        <v>8</v>
      </c>
      <c r="B87">
        <v>2037</v>
      </c>
      <c r="C87" s="17">
        <v>4501056.8761810996</v>
      </c>
      <c r="D87" s="1">
        <v>4538708.8110108702</v>
      </c>
      <c r="E87" s="1">
        <v>4538625.8552326104</v>
      </c>
      <c r="F87" s="1">
        <v>4532877.3594678296</v>
      </c>
      <c r="H87" s="12">
        <f t="shared" si="9"/>
        <v>4.5010568761810994</v>
      </c>
      <c r="I87" s="5">
        <f t="shared" si="9"/>
        <v>4.5387088110108698</v>
      </c>
      <c r="J87" s="5">
        <f t="shared" si="9"/>
        <v>4.5386258552326106</v>
      </c>
      <c r="K87" s="5">
        <f t="shared" si="9"/>
        <v>4.5328773594678298</v>
      </c>
    </row>
    <row r="88" spans="1:11" x14ac:dyDescent="0.25">
      <c r="A88" t="s">
        <v>8</v>
      </c>
      <c r="B88">
        <v>2038</v>
      </c>
      <c r="C88" s="17">
        <v>4532670.8058356596</v>
      </c>
      <c r="D88" s="1">
        <v>4571965.7436959101</v>
      </c>
      <c r="E88" s="1">
        <v>4572121.4798868904</v>
      </c>
      <c r="F88" s="1">
        <v>4565933.6093434803</v>
      </c>
      <c r="H88" s="12">
        <f t="shared" si="9"/>
        <v>4.53267080583566</v>
      </c>
      <c r="I88" s="5">
        <f t="shared" si="9"/>
        <v>4.5719657436959098</v>
      </c>
      <c r="J88" s="5">
        <f t="shared" si="9"/>
        <v>4.5721214798868903</v>
      </c>
      <c r="K88" s="5">
        <f t="shared" si="9"/>
        <v>4.5659336093434799</v>
      </c>
    </row>
    <row r="89" spans="1:11" x14ac:dyDescent="0.25">
      <c r="A89" t="s">
        <v>8</v>
      </c>
      <c r="B89">
        <v>2039</v>
      </c>
      <c r="C89" s="17">
        <v>4562592.9904246703</v>
      </c>
      <c r="D89" s="1">
        <v>4603471.05917456</v>
      </c>
      <c r="E89" s="1">
        <v>4603875.6385729797</v>
      </c>
      <c r="F89" s="1">
        <v>4597766.3775255103</v>
      </c>
      <c r="H89" s="12">
        <f t="shared" si="9"/>
        <v>4.5625929904246707</v>
      </c>
      <c r="I89" s="5">
        <f t="shared" si="9"/>
        <v>4.6034710591745602</v>
      </c>
      <c r="J89" s="5">
        <f t="shared" si="9"/>
        <v>4.6038756385729798</v>
      </c>
      <c r="K89" s="5">
        <f t="shared" si="9"/>
        <v>4.5977663775255104</v>
      </c>
    </row>
    <row r="95" spans="1:11" x14ac:dyDescent="0.25">
      <c r="B95" s="1"/>
      <c r="C95" s="17"/>
      <c r="D95" s="1"/>
      <c r="E95" s="1"/>
    </row>
    <row r="96" spans="1:11" x14ac:dyDescent="0.25">
      <c r="B96" s="1"/>
      <c r="C96" s="17"/>
      <c r="D96" s="1"/>
      <c r="E96" s="1"/>
    </row>
    <row r="97" spans="2:5" x14ac:dyDescent="0.25">
      <c r="B97" s="1"/>
      <c r="C97" s="17"/>
      <c r="D97" s="1"/>
      <c r="E97" s="1"/>
    </row>
    <row r="98" spans="2:5" x14ac:dyDescent="0.25">
      <c r="B98" s="1"/>
      <c r="C98" s="17"/>
      <c r="D98" s="1"/>
      <c r="E98" s="1"/>
    </row>
    <row r="103" spans="2:5" x14ac:dyDescent="0.25">
      <c r="B103" s="1"/>
      <c r="C103" s="17"/>
      <c r="D103" s="1"/>
      <c r="E103" s="1"/>
    </row>
    <row r="104" spans="2:5" x14ac:dyDescent="0.25">
      <c r="B104" s="1"/>
      <c r="C104" s="17"/>
      <c r="D104" s="1"/>
      <c r="E104" s="1"/>
    </row>
    <row r="105" spans="2:5" x14ac:dyDescent="0.25">
      <c r="B105" s="1"/>
      <c r="C105" s="17"/>
      <c r="D105" s="1"/>
      <c r="E105" s="1"/>
    </row>
    <row r="106" spans="2:5" x14ac:dyDescent="0.25">
      <c r="B106" s="1"/>
      <c r="C106" s="17"/>
      <c r="D106" s="1"/>
      <c r="E106" s="1"/>
    </row>
  </sheetData>
  <mergeCells count="2">
    <mergeCell ref="C1:F1"/>
    <mergeCell ref="H1:K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topLeftCell="A46" zoomScaleNormal="100" workbookViewId="0">
      <selection activeCell="L42" sqref="L42"/>
    </sheetView>
  </sheetViews>
  <sheetFormatPr defaultRowHeight="15" x14ac:dyDescent="0.25"/>
  <cols>
    <col min="13" max="13" width="14.85546875" customWidth="1"/>
    <col min="14" max="17" width="13.28515625" bestFit="1" customWidth="1"/>
  </cols>
  <sheetData>
    <row r="2" spans="2:13" x14ac:dyDescent="0.25">
      <c r="B2" t="s">
        <v>31</v>
      </c>
      <c r="M2" t="s">
        <v>30</v>
      </c>
    </row>
    <row r="27" spans="2:20" x14ac:dyDescent="0.25">
      <c r="B27" t="s">
        <v>32</v>
      </c>
    </row>
    <row r="28" spans="2:20" x14ac:dyDescent="0.25">
      <c r="M28" s="15" t="s">
        <v>33</v>
      </c>
    </row>
    <row r="29" spans="2:20" x14ac:dyDescent="0.25">
      <c r="M29" s="4"/>
      <c r="N29" s="18" t="s">
        <v>3</v>
      </c>
      <c r="O29" s="4" t="s">
        <v>2</v>
      </c>
      <c r="P29" s="4" t="s">
        <v>4</v>
      </c>
      <c r="Q29" s="4" t="s">
        <v>9</v>
      </c>
    </row>
    <row r="30" spans="2:20" x14ac:dyDescent="0.25">
      <c r="M30" s="14">
        <v>2014</v>
      </c>
      <c r="N30" s="17">
        <f>'wse households'!C6</f>
        <v>2507223.7094932999</v>
      </c>
      <c r="O30" s="1">
        <f>'wse households'!D6</f>
        <v>2507223.7094932999</v>
      </c>
      <c r="P30" s="1">
        <f>'wse households'!E6</f>
        <v>2507223.7094932999</v>
      </c>
      <c r="Q30" s="1">
        <f>'wse households'!F6</f>
        <v>2507223.7094932999</v>
      </c>
    </row>
    <row r="31" spans="2:20" x14ac:dyDescent="0.25">
      <c r="M31" s="14">
        <v>2039</v>
      </c>
      <c r="N31" s="17">
        <f>'wse households'!C31</f>
        <v>3156955.2325095301</v>
      </c>
      <c r="O31" s="1">
        <f>'wse households'!D31</f>
        <v>3158632.4408800802</v>
      </c>
      <c r="P31" s="1">
        <f>'wse households'!E31</f>
        <v>3156862.44406369</v>
      </c>
      <c r="Q31" s="1">
        <f>'wse households'!F31</f>
        <v>3163180.7886650502</v>
      </c>
      <c r="T31" s="28"/>
    </row>
    <row r="32" spans="2:20" x14ac:dyDescent="0.25">
      <c r="M32" s="14" t="s">
        <v>10</v>
      </c>
      <c r="N32" s="17">
        <f>N31-N30</f>
        <v>649731.5230162302</v>
      </c>
      <c r="O32" s="1">
        <f t="shared" ref="O32:Q32" si="0">O31-O30</f>
        <v>651408.73138678027</v>
      </c>
      <c r="P32" s="1">
        <f t="shared" si="0"/>
        <v>649638.73457039008</v>
      </c>
      <c r="Q32" s="1">
        <f t="shared" si="0"/>
        <v>655957.07917175023</v>
      </c>
    </row>
    <row r="33" spans="13:17" x14ac:dyDescent="0.25">
      <c r="M33" s="14" t="s">
        <v>11</v>
      </c>
      <c r="N33" s="17">
        <f>N32/25</f>
        <v>25989.260920649209</v>
      </c>
      <c r="O33" s="1">
        <f t="shared" ref="O33:Q33" si="1">O32/25</f>
        <v>26056.34925547121</v>
      </c>
      <c r="P33" s="1">
        <f t="shared" si="1"/>
        <v>25985.549382815603</v>
      </c>
      <c r="Q33" s="1">
        <f t="shared" si="1"/>
        <v>26238.283166870009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3"/>
  <sheetViews>
    <sheetView workbookViewId="0">
      <selection activeCell="K19" sqref="K19"/>
    </sheetView>
  </sheetViews>
  <sheetFormatPr defaultRowHeight="15" x14ac:dyDescent="0.25"/>
  <cols>
    <col min="13" max="13" width="15.28515625" bestFit="1" customWidth="1"/>
    <col min="14" max="17" width="10.5703125" bestFit="1" customWidth="1"/>
  </cols>
  <sheetData>
    <row r="2" spans="2:13" x14ac:dyDescent="0.25">
      <c r="B2" t="s">
        <v>34</v>
      </c>
      <c r="M2" t="s">
        <v>35</v>
      </c>
    </row>
    <row r="26" spans="2:20" x14ac:dyDescent="0.25">
      <c r="B26" t="s">
        <v>36</v>
      </c>
    </row>
    <row r="28" spans="2:20" x14ac:dyDescent="0.25">
      <c r="M28" s="15" t="s">
        <v>37</v>
      </c>
    </row>
    <row r="29" spans="2:20" x14ac:dyDescent="0.25">
      <c r="M29" s="4"/>
      <c r="N29" s="18" t="s">
        <v>3</v>
      </c>
      <c r="O29" s="4" t="s">
        <v>2</v>
      </c>
      <c r="P29" s="4" t="s">
        <v>4</v>
      </c>
      <c r="Q29" s="4" t="s">
        <v>9</v>
      </c>
    </row>
    <row r="30" spans="2:20" x14ac:dyDescent="0.25">
      <c r="M30" s="14">
        <v>2014</v>
      </c>
      <c r="N30" s="17">
        <f>'wse households'!$C$64</f>
        <v>3672571.0263914</v>
      </c>
      <c r="O30" s="17">
        <f>'wse households'!$C$64</f>
        <v>3672571.0263914</v>
      </c>
      <c r="P30" s="17">
        <f>'wse households'!$C$64</f>
        <v>3672571.0263914</v>
      </c>
      <c r="Q30" s="17">
        <f>'wse households'!$C$64</f>
        <v>3672571.0263914</v>
      </c>
    </row>
    <row r="31" spans="2:20" x14ac:dyDescent="0.25">
      <c r="M31" s="14">
        <v>2039</v>
      </c>
      <c r="N31" s="17">
        <f>'wse households'!C89</f>
        <v>4562592.9904246703</v>
      </c>
      <c r="O31" s="17">
        <f>'wse households'!D89</f>
        <v>4603471.05917456</v>
      </c>
      <c r="P31" s="17">
        <f>'wse households'!E89</f>
        <v>4603875.6385729797</v>
      </c>
      <c r="Q31" s="17">
        <f>'wse households'!F89</f>
        <v>4597766.3775255103</v>
      </c>
      <c r="T31" s="28"/>
    </row>
    <row r="32" spans="2:20" x14ac:dyDescent="0.25">
      <c r="M32" s="14" t="s">
        <v>10</v>
      </c>
      <c r="N32" s="17">
        <f>N31-N30</f>
        <v>890021.96403327025</v>
      </c>
      <c r="O32" s="1">
        <f t="shared" ref="O32:Q32" si="0">O31-O30</f>
        <v>930900.03278315999</v>
      </c>
      <c r="P32" s="1">
        <f t="shared" si="0"/>
        <v>931304.61218157969</v>
      </c>
      <c r="Q32" s="1">
        <f t="shared" si="0"/>
        <v>925195.35113411024</v>
      </c>
    </row>
    <row r="33" spans="13:17" x14ac:dyDescent="0.25">
      <c r="M33" s="14" t="s">
        <v>11</v>
      </c>
      <c r="N33" s="17">
        <f>N32/25</f>
        <v>35600.878561330814</v>
      </c>
      <c r="O33" s="1">
        <f t="shared" ref="O33:Q33" si="1">O32/25</f>
        <v>37236.001311326399</v>
      </c>
      <c r="P33" s="1">
        <f t="shared" si="1"/>
        <v>37252.184487263185</v>
      </c>
      <c r="Q33" s="1">
        <f t="shared" si="1"/>
        <v>37007.814045364408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5"/>
  <sheetViews>
    <sheetView workbookViewId="0">
      <selection activeCell="O16" sqref="O16"/>
    </sheetView>
  </sheetViews>
  <sheetFormatPr defaultRowHeight="15" x14ac:dyDescent="0.25"/>
  <cols>
    <col min="1" max="1" width="14.42578125" bestFit="1" customWidth="1"/>
    <col min="3" max="3" width="9.140625" style="9"/>
    <col min="8" max="8" width="9.140625" style="9"/>
    <col min="12" max="12" width="9.140625" style="9"/>
  </cols>
  <sheetData>
    <row r="1" spans="1:11" x14ac:dyDescent="0.25">
      <c r="C1" s="29" t="s">
        <v>25</v>
      </c>
      <c r="D1" s="30"/>
      <c r="E1" s="30"/>
      <c r="F1" s="30"/>
      <c r="G1" s="15"/>
      <c r="H1" s="29" t="s">
        <v>26</v>
      </c>
      <c r="I1" s="30"/>
      <c r="J1" s="30"/>
      <c r="K1" s="31"/>
    </row>
    <row r="2" spans="1:11" x14ac:dyDescent="0.25">
      <c r="A2" s="16" t="s">
        <v>0</v>
      </c>
      <c r="B2" s="16" t="s">
        <v>22</v>
      </c>
      <c r="C2" s="25" t="s">
        <v>3</v>
      </c>
      <c r="D2" s="16" t="s">
        <v>2</v>
      </c>
      <c r="E2" s="16" t="s">
        <v>4</v>
      </c>
      <c r="F2" s="16" t="s">
        <v>12</v>
      </c>
      <c r="G2" s="16"/>
      <c r="H2" s="25" t="s">
        <v>3</v>
      </c>
      <c r="I2" s="16" t="s">
        <v>2</v>
      </c>
      <c r="J2" s="16" t="s">
        <v>4</v>
      </c>
      <c r="K2" s="16" t="s">
        <v>12</v>
      </c>
    </row>
    <row r="3" spans="1:11" x14ac:dyDescent="0.25">
      <c r="A3" t="s">
        <v>6</v>
      </c>
      <c r="B3">
        <v>0</v>
      </c>
      <c r="C3" s="9">
        <v>78504.339038650694</v>
      </c>
      <c r="D3">
        <v>77996.202518036604</v>
      </c>
      <c r="E3">
        <v>76660.4395177806</v>
      </c>
      <c r="F3">
        <v>78438.12</v>
      </c>
      <c r="H3" s="9">
        <f>C3/1000</f>
        <v>78.504339038650699</v>
      </c>
      <c r="I3">
        <f t="shared" ref="I3:K3" si="0">D3/1000</f>
        <v>77.996202518036597</v>
      </c>
      <c r="J3">
        <f t="shared" si="0"/>
        <v>76.660439517780603</v>
      </c>
      <c r="K3">
        <f t="shared" si="0"/>
        <v>78.438119999999998</v>
      </c>
    </row>
    <row r="4" spans="1:11" x14ac:dyDescent="0.25">
      <c r="A4" t="s">
        <v>6</v>
      </c>
      <c r="B4">
        <v>1</v>
      </c>
      <c r="C4" s="9">
        <v>79034.897540848106</v>
      </c>
      <c r="D4">
        <v>78614.056469225805</v>
      </c>
      <c r="E4">
        <v>77522.081968521394</v>
      </c>
      <c r="F4">
        <v>78817.778000000006</v>
      </c>
      <c r="H4" s="9">
        <f t="shared" ref="H4:H67" si="1">C4/1000</f>
        <v>79.034897540848107</v>
      </c>
      <c r="I4">
        <f t="shared" ref="I4:I67" si="2">D4/1000</f>
        <v>78.614056469225801</v>
      </c>
      <c r="J4">
        <f t="shared" ref="J4:J67" si="3">E4/1000</f>
        <v>77.522081968521391</v>
      </c>
      <c r="K4">
        <f t="shared" ref="K4:K67" si="4">F4/1000</f>
        <v>78.817778000000004</v>
      </c>
    </row>
    <row r="5" spans="1:11" x14ac:dyDescent="0.25">
      <c r="A5" t="s">
        <v>6</v>
      </c>
      <c r="B5">
        <v>2</v>
      </c>
      <c r="C5" s="9">
        <v>79461.918694433596</v>
      </c>
      <c r="D5">
        <v>79140.306484627698</v>
      </c>
      <c r="E5">
        <v>78243.8394594399</v>
      </c>
      <c r="F5">
        <v>79301.270999999993</v>
      </c>
      <c r="H5" s="9">
        <f t="shared" si="1"/>
        <v>79.461918694433592</v>
      </c>
      <c r="I5">
        <f t="shared" si="2"/>
        <v>79.1403064846277</v>
      </c>
      <c r="J5">
        <f t="shared" si="3"/>
        <v>78.243839459439897</v>
      </c>
      <c r="K5">
        <f t="shared" si="4"/>
        <v>79.301271</v>
      </c>
    </row>
    <row r="6" spans="1:11" x14ac:dyDescent="0.25">
      <c r="A6" t="s">
        <v>6</v>
      </c>
      <c r="B6">
        <v>3</v>
      </c>
      <c r="C6" s="9">
        <v>79735.821394285304</v>
      </c>
      <c r="D6">
        <v>79506.5100176345</v>
      </c>
      <c r="E6">
        <v>78797.965587009196</v>
      </c>
      <c r="F6">
        <v>79702.486000000004</v>
      </c>
      <c r="H6" s="9">
        <f t="shared" si="1"/>
        <v>79.73582139428531</v>
      </c>
      <c r="I6">
        <f t="shared" si="2"/>
        <v>79.506510017634497</v>
      </c>
      <c r="J6">
        <f t="shared" si="3"/>
        <v>78.797965587009202</v>
      </c>
      <c r="K6">
        <f t="shared" si="4"/>
        <v>79.702486000000007</v>
      </c>
    </row>
    <row r="7" spans="1:11" x14ac:dyDescent="0.25">
      <c r="A7" t="s">
        <v>6</v>
      </c>
      <c r="B7">
        <v>4</v>
      </c>
      <c r="C7" s="9">
        <v>79888.656844105193</v>
      </c>
      <c r="D7">
        <v>79695.705532595704</v>
      </c>
      <c r="E7">
        <v>79183.033490399801</v>
      </c>
      <c r="F7">
        <v>80055.08</v>
      </c>
      <c r="H7" s="9">
        <f t="shared" si="1"/>
        <v>79.888656844105199</v>
      </c>
      <c r="I7">
        <f t="shared" si="2"/>
        <v>79.69570553259571</v>
      </c>
      <c r="J7">
        <f t="shared" si="3"/>
        <v>79.183033490399808</v>
      </c>
      <c r="K7">
        <f t="shared" si="4"/>
        <v>80.055080000000004</v>
      </c>
    </row>
    <row r="8" spans="1:11" x14ac:dyDescent="0.25">
      <c r="A8" t="s">
        <v>6</v>
      </c>
      <c r="B8">
        <v>5</v>
      </c>
      <c r="C8" s="9">
        <v>80001.751565051905</v>
      </c>
      <c r="D8">
        <v>79852.492813031495</v>
      </c>
      <c r="E8">
        <v>79461.582452032395</v>
      </c>
      <c r="F8">
        <v>80283.737999999998</v>
      </c>
      <c r="H8" s="9">
        <f t="shared" si="1"/>
        <v>80.001751565051904</v>
      </c>
      <c r="I8">
        <f t="shared" si="2"/>
        <v>79.852492813031489</v>
      </c>
      <c r="J8">
        <f t="shared" si="3"/>
        <v>79.461582452032388</v>
      </c>
      <c r="K8">
        <f t="shared" si="4"/>
        <v>80.283738</v>
      </c>
    </row>
    <row r="9" spans="1:11" x14ac:dyDescent="0.25">
      <c r="A9" t="s">
        <v>6</v>
      </c>
      <c r="B9">
        <v>6</v>
      </c>
      <c r="C9" s="9">
        <v>80065.491805613303</v>
      </c>
      <c r="D9">
        <v>79931.6189734816</v>
      </c>
      <c r="E9">
        <v>79686.4781719928</v>
      </c>
      <c r="F9">
        <v>80569.87</v>
      </c>
      <c r="H9" s="9">
        <f t="shared" si="1"/>
        <v>80.065491805613306</v>
      </c>
      <c r="I9">
        <f t="shared" si="2"/>
        <v>79.931618973481605</v>
      </c>
      <c r="J9">
        <f t="shared" si="3"/>
        <v>79.686478171992803</v>
      </c>
      <c r="K9">
        <f t="shared" si="4"/>
        <v>80.569869999999995</v>
      </c>
    </row>
    <row r="10" spans="1:11" x14ac:dyDescent="0.25">
      <c r="A10" t="s">
        <v>6</v>
      </c>
      <c r="B10">
        <v>7</v>
      </c>
      <c r="C10" s="9">
        <v>80212.004496499198</v>
      </c>
      <c r="D10">
        <v>80097.673689303396</v>
      </c>
      <c r="E10">
        <v>80023.443089534398</v>
      </c>
      <c r="F10">
        <v>80925.983999999997</v>
      </c>
      <c r="H10" s="9">
        <f t="shared" si="1"/>
        <v>80.212004496499191</v>
      </c>
      <c r="I10">
        <f t="shared" si="2"/>
        <v>80.097673689303392</v>
      </c>
      <c r="J10">
        <f t="shared" si="3"/>
        <v>80.023443089534396</v>
      </c>
      <c r="K10">
        <f t="shared" si="4"/>
        <v>80.925984</v>
      </c>
    </row>
    <row r="11" spans="1:11" x14ac:dyDescent="0.25">
      <c r="A11" t="s">
        <v>6</v>
      </c>
      <c r="B11">
        <v>8</v>
      </c>
      <c r="C11" s="9">
        <v>80401.324418078497</v>
      </c>
      <c r="D11">
        <v>80323.576364011198</v>
      </c>
      <c r="E11">
        <v>80416.458616042</v>
      </c>
      <c r="F11">
        <v>81331.451000000001</v>
      </c>
      <c r="H11" s="9">
        <f t="shared" si="1"/>
        <v>80.401324418078502</v>
      </c>
      <c r="I11">
        <f t="shared" si="2"/>
        <v>80.323576364011203</v>
      </c>
      <c r="J11">
        <f t="shared" si="3"/>
        <v>80.416458616042007</v>
      </c>
      <c r="K11">
        <f t="shared" si="4"/>
        <v>81.331451000000001</v>
      </c>
    </row>
    <row r="12" spans="1:11" x14ac:dyDescent="0.25">
      <c r="A12" t="s">
        <v>6</v>
      </c>
      <c r="B12">
        <v>9</v>
      </c>
      <c r="C12" s="9">
        <v>80579.220037931504</v>
      </c>
      <c r="D12">
        <v>80533.773563053706</v>
      </c>
      <c r="E12">
        <v>80761.362935581798</v>
      </c>
      <c r="F12">
        <v>81763.475999999995</v>
      </c>
      <c r="H12" s="9">
        <f t="shared" si="1"/>
        <v>80.579220037931506</v>
      </c>
      <c r="I12">
        <f t="shared" si="2"/>
        <v>80.5337735630537</v>
      </c>
      <c r="J12">
        <f t="shared" si="3"/>
        <v>80.761362935581801</v>
      </c>
      <c r="K12">
        <f t="shared" si="4"/>
        <v>81.763475999999997</v>
      </c>
    </row>
    <row r="13" spans="1:11" x14ac:dyDescent="0.25">
      <c r="A13" t="s">
        <v>6</v>
      </c>
      <c r="B13">
        <v>10</v>
      </c>
      <c r="C13" s="9">
        <v>80805.979147227394</v>
      </c>
      <c r="D13">
        <v>80805.089477579895</v>
      </c>
      <c r="E13">
        <v>81185.775429447807</v>
      </c>
      <c r="F13">
        <v>82196.684999999998</v>
      </c>
      <c r="H13" s="9">
        <f t="shared" si="1"/>
        <v>80.80597914722739</v>
      </c>
      <c r="I13">
        <f t="shared" si="2"/>
        <v>80.805089477579898</v>
      </c>
      <c r="J13">
        <f t="shared" si="3"/>
        <v>81.185775429447801</v>
      </c>
      <c r="K13">
        <f t="shared" si="4"/>
        <v>82.196685000000002</v>
      </c>
    </row>
    <row r="14" spans="1:11" x14ac:dyDescent="0.25">
      <c r="A14" t="s">
        <v>6</v>
      </c>
      <c r="B14">
        <v>11</v>
      </c>
      <c r="C14" s="9">
        <v>81067.537174333906</v>
      </c>
      <c r="D14">
        <v>81111.048767488901</v>
      </c>
      <c r="E14">
        <v>81688.096567219502</v>
      </c>
      <c r="F14">
        <v>82662.604000000007</v>
      </c>
      <c r="H14" s="9">
        <f t="shared" si="1"/>
        <v>81.067537174333907</v>
      </c>
      <c r="I14">
        <f t="shared" si="2"/>
        <v>81.111048767488896</v>
      </c>
      <c r="J14">
        <f t="shared" si="3"/>
        <v>81.688096567219503</v>
      </c>
      <c r="K14">
        <f t="shared" si="4"/>
        <v>82.662604000000002</v>
      </c>
    </row>
    <row r="15" spans="1:11" x14ac:dyDescent="0.25">
      <c r="A15" t="s">
        <v>6</v>
      </c>
      <c r="B15">
        <v>12</v>
      </c>
      <c r="C15" s="9">
        <v>81325.634667278093</v>
      </c>
      <c r="D15">
        <v>81445.333057491094</v>
      </c>
      <c r="E15">
        <v>82254.2782001179</v>
      </c>
      <c r="F15">
        <v>83172.846999999994</v>
      </c>
      <c r="H15" s="9">
        <f t="shared" si="1"/>
        <v>81.325634667278095</v>
      </c>
      <c r="I15">
        <f t="shared" si="2"/>
        <v>81.445333057491098</v>
      </c>
      <c r="J15">
        <f t="shared" si="3"/>
        <v>82.254278200117895</v>
      </c>
      <c r="K15">
        <f t="shared" si="4"/>
        <v>83.17284699999999</v>
      </c>
    </row>
    <row r="16" spans="1:11" x14ac:dyDescent="0.25">
      <c r="A16" t="s">
        <v>6</v>
      </c>
      <c r="B16">
        <v>13</v>
      </c>
      <c r="C16" s="9">
        <v>81545.338662699098</v>
      </c>
      <c r="D16">
        <v>81744.078164434104</v>
      </c>
      <c r="E16">
        <v>82803.358249486104</v>
      </c>
      <c r="F16">
        <v>83745.910999999993</v>
      </c>
      <c r="H16" s="9">
        <f t="shared" si="1"/>
        <v>81.545338662699095</v>
      </c>
      <c r="I16">
        <f t="shared" si="2"/>
        <v>81.7440781644341</v>
      </c>
      <c r="J16">
        <f t="shared" si="3"/>
        <v>82.803358249486109</v>
      </c>
      <c r="K16">
        <f t="shared" si="4"/>
        <v>83.745910999999992</v>
      </c>
    </row>
    <row r="17" spans="1:11" x14ac:dyDescent="0.25">
      <c r="A17" t="s">
        <v>6</v>
      </c>
      <c r="B17">
        <v>14</v>
      </c>
      <c r="C17" s="9">
        <v>81608.261929138796</v>
      </c>
      <c r="D17">
        <v>81892.607665183605</v>
      </c>
      <c r="E17">
        <v>83151.593253958796</v>
      </c>
      <c r="F17">
        <v>84279.808000000005</v>
      </c>
      <c r="H17" s="9">
        <f t="shared" si="1"/>
        <v>81.608261929138791</v>
      </c>
      <c r="I17">
        <f t="shared" si="2"/>
        <v>81.892607665183604</v>
      </c>
      <c r="J17">
        <f t="shared" si="3"/>
        <v>83.151593253958794</v>
      </c>
      <c r="K17">
        <f t="shared" si="4"/>
        <v>84.279808000000003</v>
      </c>
    </row>
    <row r="18" spans="1:11" x14ac:dyDescent="0.25">
      <c r="A18" t="s">
        <v>6</v>
      </c>
      <c r="B18">
        <v>15</v>
      </c>
      <c r="C18" s="9">
        <v>82064.449879514199</v>
      </c>
      <c r="D18">
        <v>82359.407000462204</v>
      </c>
      <c r="E18">
        <v>83738.713120819797</v>
      </c>
      <c r="F18">
        <v>84795.551000000007</v>
      </c>
      <c r="H18" s="9">
        <f t="shared" si="1"/>
        <v>82.0644498795142</v>
      </c>
      <c r="I18">
        <f t="shared" si="2"/>
        <v>82.359407000462198</v>
      </c>
      <c r="J18">
        <f t="shared" si="3"/>
        <v>83.738713120819796</v>
      </c>
      <c r="K18">
        <f t="shared" si="4"/>
        <v>84.795551000000003</v>
      </c>
    </row>
    <row r="19" spans="1:11" x14ac:dyDescent="0.25">
      <c r="A19" t="s">
        <v>6</v>
      </c>
      <c r="B19">
        <v>16</v>
      </c>
      <c r="C19" s="9">
        <v>82514.1905471598</v>
      </c>
      <c r="D19">
        <v>82856.013384909704</v>
      </c>
      <c r="E19">
        <v>84320.228934672501</v>
      </c>
      <c r="F19">
        <v>85237.5</v>
      </c>
      <c r="H19" s="9">
        <f t="shared" si="1"/>
        <v>82.514190547159799</v>
      </c>
      <c r="I19">
        <f t="shared" si="2"/>
        <v>82.856013384909701</v>
      </c>
      <c r="J19">
        <f t="shared" si="3"/>
        <v>84.3202289346725</v>
      </c>
      <c r="K19">
        <f t="shared" si="4"/>
        <v>85.237499999999997</v>
      </c>
    </row>
    <row r="20" spans="1:11" x14ac:dyDescent="0.25">
      <c r="A20" t="s">
        <v>6</v>
      </c>
      <c r="B20">
        <v>17</v>
      </c>
      <c r="C20" s="9">
        <v>82863.892239788795</v>
      </c>
      <c r="D20">
        <v>83214.897633280299</v>
      </c>
      <c r="E20">
        <v>84754.355605125194</v>
      </c>
      <c r="F20">
        <v>85237.974000000002</v>
      </c>
      <c r="H20" s="9">
        <f t="shared" si="1"/>
        <v>82.863892239788797</v>
      </c>
      <c r="I20">
        <f t="shared" si="2"/>
        <v>83.214897633280302</v>
      </c>
      <c r="J20">
        <f t="shared" si="3"/>
        <v>84.754355605125198</v>
      </c>
      <c r="K20">
        <f t="shared" si="4"/>
        <v>85.237974000000008</v>
      </c>
    </row>
    <row r="21" spans="1:11" x14ac:dyDescent="0.25">
      <c r="A21" t="s">
        <v>6</v>
      </c>
      <c r="B21">
        <v>18</v>
      </c>
      <c r="C21" s="9">
        <v>81997.003922195698</v>
      </c>
      <c r="D21">
        <v>82270.245722815103</v>
      </c>
      <c r="E21">
        <v>83741.776049352397</v>
      </c>
      <c r="F21">
        <v>83689.775999999998</v>
      </c>
      <c r="H21" s="9">
        <f t="shared" si="1"/>
        <v>81.997003922195702</v>
      </c>
      <c r="I21">
        <f t="shared" si="2"/>
        <v>82.270245722815105</v>
      </c>
      <c r="J21">
        <f t="shared" si="3"/>
        <v>83.741776049352396</v>
      </c>
      <c r="K21">
        <f t="shared" si="4"/>
        <v>83.689775999999995</v>
      </c>
    </row>
    <row r="22" spans="1:11" x14ac:dyDescent="0.25">
      <c r="A22" t="s">
        <v>6</v>
      </c>
      <c r="B22">
        <v>19</v>
      </c>
      <c r="C22" s="9">
        <v>74621.898106103807</v>
      </c>
      <c r="D22">
        <v>74548.440186901105</v>
      </c>
      <c r="E22">
        <v>75255.163922706794</v>
      </c>
      <c r="F22">
        <v>72470.599000000002</v>
      </c>
      <c r="H22" s="9">
        <f t="shared" si="1"/>
        <v>74.621898106103814</v>
      </c>
      <c r="I22">
        <f t="shared" si="2"/>
        <v>74.548440186901104</v>
      </c>
      <c r="J22">
        <f t="shared" si="3"/>
        <v>75.255163922706799</v>
      </c>
      <c r="K22">
        <f t="shared" si="4"/>
        <v>72.470599000000007</v>
      </c>
    </row>
    <row r="23" spans="1:11" x14ac:dyDescent="0.25">
      <c r="A23" t="s">
        <v>6</v>
      </c>
      <c r="B23">
        <v>20</v>
      </c>
      <c r="C23" s="9">
        <v>72183.760177568402</v>
      </c>
      <c r="D23">
        <v>72419.071945736505</v>
      </c>
      <c r="E23">
        <v>73495.539485989895</v>
      </c>
      <c r="F23">
        <v>70568.544999999998</v>
      </c>
      <c r="H23" s="9">
        <f t="shared" si="1"/>
        <v>72.183760177568402</v>
      </c>
      <c r="I23">
        <f t="shared" si="2"/>
        <v>72.419071945736505</v>
      </c>
      <c r="J23">
        <f t="shared" si="3"/>
        <v>73.495539485989895</v>
      </c>
      <c r="K23">
        <f t="shared" si="4"/>
        <v>70.568545</v>
      </c>
    </row>
    <row r="24" spans="1:11" x14ac:dyDescent="0.25">
      <c r="A24" t="s">
        <v>6</v>
      </c>
      <c r="B24">
        <v>21</v>
      </c>
      <c r="C24" s="9">
        <v>73843.901950040294</v>
      </c>
      <c r="D24">
        <v>74259.300858106799</v>
      </c>
      <c r="E24">
        <v>75415.817140341998</v>
      </c>
      <c r="F24">
        <v>72884.048999999999</v>
      </c>
      <c r="H24" s="9">
        <f t="shared" si="1"/>
        <v>73.843901950040291</v>
      </c>
      <c r="I24">
        <f t="shared" si="2"/>
        <v>74.259300858106798</v>
      </c>
      <c r="J24">
        <f t="shared" si="3"/>
        <v>75.415817140342</v>
      </c>
      <c r="K24">
        <f t="shared" si="4"/>
        <v>72.884049000000005</v>
      </c>
    </row>
    <row r="25" spans="1:11" x14ac:dyDescent="0.25">
      <c r="A25" t="s">
        <v>6</v>
      </c>
      <c r="B25">
        <v>22</v>
      </c>
      <c r="C25" s="9">
        <v>76728.308881848207</v>
      </c>
      <c r="D25">
        <v>77335.345938163795</v>
      </c>
      <c r="E25">
        <v>77990.142901723695</v>
      </c>
      <c r="F25">
        <v>76191.06</v>
      </c>
      <c r="H25" s="9">
        <f t="shared" si="1"/>
        <v>76.728308881848207</v>
      </c>
      <c r="I25">
        <f t="shared" si="2"/>
        <v>77.335345938163798</v>
      </c>
      <c r="J25">
        <f t="shared" si="3"/>
        <v>77.990142901723701</v>
      </c>
      <c r="K25">
        <f t="shared" si="4"/>
        <v>76.191059999999993</v>
      </c>
    </row>
    <row r="26" spans="1:11" x14ac:dyDescent="0.25">
      <c r="A26" t="s">
        <v>6</v>
      </c>
      <c r="B26">
        <v>23</v>
      </c>
      <c r="C26" s="9">
        <v>79500.935792521501</v>
      </c>
      <c r="D26">
        <v>80066.3494135418</v>
      </c>
      <c r="E26">
        <v>80158.515150747698</v>
      </c>
      <c r="F26">
        <v>78657.861000000004</v>
      </c>
      <c r="H26" s="9">
        <f t="shared" si="1"/>
        <v>79.500935792521503</v>
      </c>
      <c r="I26">
        <f t="shared" si="2"/>
        <v>80.066349413541801</v>
      </c>
      <c r="J26">
        <f t="shared" si="3"/>
        <v>80.158515150747704</v>
      </c>
      <c r="K26">
        <f t="shared" si="4"/>
        <v>78.657861000000011</v>
      </c>
    </row>
    <row r="27" spans="1:11" x14ac:dyDescent="0.25">
      <c r="A27" t="s">
        <v>6</v>
      </c>
      <c r="B27">
        <v>24</v>
      </c>
      <c r="C27" s="9">
        <v>80641.961847431798</v>
      </c>
      <c r="D27">
        <v>80994.9391054671</v>
      </c>
      <c r="E27">
        <v>80223.811542227006</v>
      </c>
      <c r="F27">
        <v>79511.554999999993</v>
      </c>
      <c r="H27" s="9">
        <f t="shared" si="1"/>
        <v>80.641961847431801</v>
      </c>
      <c r="I27">
        <f t="shared" si="2"/>
        <v>80.994939105467097</v>
      </c>
      <c r="J27">
        <f t="shared" si="3"/>
        <v>80.223811542227011</v>
      </c>
      <c r="K27">
        <f t="shared" si="4"/>
        <v>79.511554999999987</v>
      </c>
    </row>
    <row r="28" spans="1:11" x14ac:dyDescent="0.25">
      <c r="A28" t="s">
        <v>6</v>
      </c>
      <c r="B28">
        <v>25</v>
      </c>
      <c r="C28" s="9">
        <v>81746.187963711796</v>
      </c>
      <c r="D28">
        <v>81914.041603315505</v>
      </c>
      <c r="E28">
        <v>80727.635088644805</v>
      </c>
      <c r="F28">
        <v>80797.160999999993</v>
      </c>
      <c r="H28" s="9">
        <f t="shared" si="1"/>
        <v>81.74618796371179</v>
      </c>
      <c r="I28">
        <f t="shared" si="2"/>
        <v>81.914041603315511</v>
      </c>
      <c r="J28">
        <f t="shared" si="3"/>
        <v>80.727635088644803</v>
      </c>
      <c r="K28">
        <f t="shared" si="4"/>
        <v>80.797160999999988</v>
      </c>
    </row>
    <row r="29" spans="1:11" x14ac:dyDescent="0.25">
      <c r="A29" t="s">
        <v>6</v>
      </c>
      <c r="B29">
        <v>26</v>
      </c>
      <c r="C29" s="9">
        <v>83652.5526720177</v>
      </c>
      <c r="D29">
        <v>83690.540814965905</v>
      </c>
      <c r="E29">
        <v>82150.028625414197</v>
      </c>
      <c r="F29">
        <v>83044.172000000006</v>
      </c>
      <c r="H29" s="9">
        <f t="shared" si="1"/>
        <v>83.652552672017706</v>
      </c>
      <c r="I29">
        <f t="shared" si="2"/>
        <v>83.6905408149659</v>
      </c>
      <c r="J29">
        <f t="shared" si="3"/>
        <v>82.150028625414194</v>
      </c>
      <c r="K29">
        <f t="shared" si="4"/>
        <v>83.044172000000003</v>
      </c>
    </row>
    <row r="30" spans="1:11" x14ac:dyDescent="0.25">
      <c r="A30" t="s">
        <v>6</v>
      </c>
      <c r="B30">
        <v>27</v>
      </c>
      <c r="C30" s="9">
        <v>85929.531191873102</v>
      </c>
      <c r="D30">
        <v>85862.768278064104</v>
      </c>
      <c r="E30">
        <v>84105.267094030307</v>
      </c>
      <c r="F30">
        <v>85634.585999999996</v>
      </c>
      <c r="H30" s="9">
        <f t="shared" si="1"/>
        <v>85.929531191873096</v>
      </c>
      <c r="I30">
        <f t="shared" si="2"/>
        <v>85.862768278064109</v>
      </c>
      <c r="J30">
        <f t="shared" si="3"/>
        <v>84.10526709403031</v>
      </c>
      <c r="K30">
        <f t="shared" si="4"/>
        <v>85.634585999999999</v>
      </c>
    </row>
    <row r="31" spans="1:11" x14ac:dyDescent="0.25">
      <c r="A31" t="s">
        <v>6</v>
      </c>
      <c r="B31">
        <v>28</v>
      </c>
      <c r="C31" s="9">
        <v>85894.050532375099</v>
      </c>
      <c r="D31">
        <v>85720.4553287749</v>
      </c>
      <c r="E31">
        <v>83690.3699133919</v>
      </c>
      <c r="F31">
        <v>84636.725999999995</v>
      </c>
      <c r="H31" s="9">
        <f t="shared" si="1"/>
        <v>85.894050532375104</v>
      </c>
      <c r="I31">
        <f t="shared" si="2"/>
        <v>85.720455328774904</v>
      </c>
      <c r="J31">
        <f t="shared" si="3"/>
        <v>83.690369913391905</v>
      </c>
      <c r="K31">
        <f t="shared" si="4"/>
        <v>84.636725999999996</v>
      </c>
    </row>
    <row r="32" spans="1:11" x14ac:dyDescent="0.25">
      <c r="A32" t="s">
        <v>6</v>
      </c>
      <c r="B32">
        <v>29</v>
      </c>
      <c r="C32" s="9">
        <v>85595.6468282758</v>
      </c>
      <c r="D32">
        <v>85329.982204301603</v>
      </c>
      <c r="E32">
        <v>83158.592734435893</v>
      </c>
      <c r="F32">
        <v>83850.963000000003</v>
      </c>
      <c r="H32" s="9">
        <f t="shared" si="1"/>
        <v>85.595646828275804</v>
      </c>
      <c r="I32">
        <f t="shared" si="2"/>
        <v>85.329982204301601</v>
      </c>
      <c r="J32">
        <f t="shared" si="3"/>
        <v>83.158592734435899</v>
      </c>
      <c r="K32">
        <f t="shared" si="4"/>
        <v>83.850963000000007</v>
      </c>
    </row>
    <row r="33" spans="1:11" x14ac:dyDescent="0.25">
      <c r="A33" t="s">
        <v>6</v>
      </c>
      <c r="B33">
        <v>30</v>
      </c>
      <c r="C33" s="9">
        <v>85380.620258423805</v>
      </c>
      <c r="D33">
        <v>85046.770178705206</v>
      </c>
      <c r="E33">
        <v>82860.592959699105</v>
      </c>
      <c r="F33">
        <v>83685.203999999998</v>
      </c>
      <c r="H33" s="9">
        <f t="shared" si="1"/>
        <v>85.380620258423804</v>
      </c>
      <c r="I33">
        <f t="shared" si="2"/>
        <v>85.046770178705202</v>
      </c>
      <c r="J33">
        <f t="shared" si="3"/>
        <v>82.860592959699105</v>
      </c>
      <c r="K33">
        <f t="shared" si="4"/>
        <v>83.685203999999999</v>
      </c>
    </row>
    <row r="34" spans="1:11" x14ac:dyDescent="0.25">
      <c r="A34" t="s">
        <v>6</v>
      </c>
      <c r="B34">
        <v>31</v>
      </c>
      <c r="C34" s="9">
        <v>86408.744214662307</v>
      </c>
      <c r="D34">
        <v>85979.377033359298</v>
      </c>
      <c r="E34">
        <v>83847.796366845607</v>
      </c>
      <c r="F34">
        <v>84870.812000000005</v>
      </c>
      <c r="H34" s="9">
        <f t="shared" si="1"/>
        <v>86.408744214662306</v>
      </c>
      <c r="I34">
        <f t="shared" si="2"/>
        <v>85.979377033359299</v>
      </c>
      <c r="J34">
        <f t="shared" si="3"/>
        <v>83.8477963668456</v>
      </c>
      <c r="K34">
        <f t="shared" si="4"/>
        <v>84.870812000000001</v>
      </c>
    </row>
    <row r="35" spans="1:11" x14ac:dyDescent="0.25">
      <c r="A35" t="s">
        <v>6</v>
      </c>
      <c r="B35">
        <v>32</v>
      </c>
      <c r="C35" s="9">
        <v>85057.863288784807</v>
      </c>
      <c r="D35">
        <v>84563.687517277998</v>
      </c>
      <c r="E35">
        <v>82451.605143014705</v>
      </c>
      <c r="F35">
        <v>83047.323000000004</v>
      </c>
      <c r="H35" s="9">
        <f t="shared" si="1"/>
        <v>85.057863288784802</v>
      </c>
      <c r="I35">
        <f t="shared" si="2"/>
        <v>84.563687517277998</v>
      </c>
      <c r="J35">
        <f t="shared" si="3"/>
        <v>82.451605143014703</v>
      </c>
      <c r="K35">
        <f t="shared" si="4"/>
        <v>83.047323000000006</v>
      </c>
    </row>
    <row r="36" spans="1:11" x14ac:dyDescent="0.25">
      <c r="A36" t="s">
        <v>6</v>
      </c>
      <c r="B36">
        <v>33</v>
      </c>
      <c r="C36" s="9">
        <v>84481.069456754602</v>
      </c>
      <c r="D36">
        <v>83915.524991618397</v>
      </c>
      <c r="E36">
        <v>81836.378066734003</v>
      </c>
      <c r="F36">
        <v>81849.618000000002</v>
      </c>
      <c r="H36" s="9">
        <f t="shared" si="1"/>
        <v>84.481069456754597</v>
      </c>
      <c r="I36">
        <f t="shared" si="2"/>
        <v>83.915524991618398</v>
      </c>
      <c r="J36">
        <f t="shared" si="3"/>
        <v>81.836378066734</v>
      </c>
      <c r="K36">
        <f t="shared" si="4"/>
        <v>81.849618000000007</v>
      </c>
    </row>
    <row r="37" spans="1:11" x14ac:dyDescent="0.25">
      <c r="A37" t="s">
        <v>6</v>
      </c>
      <c r="B37">
        <v>34</v>
      </c>
      <c r="C37" s="9">
        <v>83154.1659985429</v>
      </c>
      <c r="D37">
        <v>82530.639239178505</v>
      </c>
      <c r="E37">
        <v>80440.611337022696</v>
      </c>
      <c r="F37">
        <v>79553.964999999997</v>
      </c>
      <c r="H37" s="9">
        <f t="shared" si="1"/>
        <v>83.154165998542894</v>
      </c>
      <c r="I37">
        <f t="shared" si="2"/>
        <v>82.530639239178498</v>
      </c>
      <c r="J37">
        <f t="shared" si="3"/>
        <v>80.440611337022702</v>
      </c>
      <c r="K37">
        <f t="shared" si="4"/>
        <v>79.553964999999991</v>
      </c>
    </row>
    <row r="38" spans="1:11" x14ac:dyDescent="0.25">
      <c r="A38" t="s">
        <v>6</v>
      </c>
      <c r="B38">
        <v>35</v>
      </c>
      <c r="C38" s="9">
        <v>83166.580612431106</v>
      </c>
      <c r="D38">
        <v>82457.306447316994</v>
      </c>
      <c r="E38">
        <v>80260.793878230106</v>
      </c>
      <c r="F38">
        <v>79293.404999999999</v>
      </c>
      <c r="H38" s="9">
        <f t="shared" si="1"/>
        <v>83.166580612431105</v>
      </c>
      <c r="I38">
        <f t="shared" si="2"/>
        <v>82.457306447316995</v>
      </c>
      <c r="J38">
        <f t="shared" si="3"/>
        <v>80.260793878230103</v>
      </c>
      <c r="K38">
        <f t="shared" si="4"/>
        <v>79.293404999999993</v>
      </c>
    </row>
    <row r="39" spans="1:11" x14ac:dyDescent="0.25">
      <c r="A39" t="s">
        <v>6</v>
      </c>
      <c r="B39">
        <v>36</v>
      </c>
      <c r="C39" s="9">
        <v>82370.518790639893</v>
      </c>
      <c r="D39">
        <v>81591.166003701393</v>
      </c>
      <c r="E39">
        <v>79289.674886164794</v>
      </c>
      <c r="F39">
        <v>77700.820999999996</v>
      </c>
      <c r="H39" s="9">
        <f t="shared" si="1"/>
        <v>82.370518790639892</v>
      </c>
      <c r="I39">
        <f t="shared" si="2"/>
        <v>81.591166003701389</v>
      </c>
      <c r="J39">
        <f t="shared" si="3"/>
        <v>79.289674886164789</v>
      </c>
      <c r="K39">
        <f t="shared" si="4"/>
        <v>77.700820999999991</v>
      </c>
    </row>
    <row r="40" spans="1:11" x14ac:dyDescent="0.25">
      <c r="A40" t="s">
        <v>6</v>
      </c>
      <c r="B40">
        <v>37</v>
      </c>
      <c r="C40" s="9">
        <v>82252.373874575103</v>
      </c>
      <c r="D40">
        <v>81392.634132058796</v>
      </c>
      <c r="E40">
        <v>78999.630598763397</v>
      </c>
      <c r="F40">
        <v>77029.377999999997</v>
      </c>
      <c r="H40" s="9">
        <f t="shared" si="1"/>
        <v>82.252373874575099</v>
      </c>
      <c r="I40">
        <f t="shared" si="2"/>
        <v>81.392634132058802</v>
      </c>
      <c r="J40">
        <f t="shared" si="3"/>
        <v>78.999630598763403</v>
      </c>
      <c r="K40">
        <f t="shared" si="4"/>
        <v>77.029377999999994</v>
      </c>
    </row>
    <row r="41" spans="1:11" x14ac:dyDescent="0.25">
      <c r="A41" t="s">
        <v>6</v>
      </c>
      <c r="B41">
        <v>38</v>
      </c>
      <c r="C41" s="9">
        <v>84039.251286492101</v>
      </c>
      <c r="D41">
        <v>83158.569906903504</v>
      </c>
      <c r="E41">
        <v>80793.850697283604</v>
      </c>
      <c r="F41">
        <v>79057.009999999995</v>
      </c>
      <c r="H41" s="9">
        <f t="shared" si="1"/>
        <v>84.039251286492103</v>
      </c>
      <c r="I41">
        <f t="shared" si="2"/>
        <v>83.158569906903509</v>
      </c>
      <c r="J41">
        <f t="shared" si="3"/>
        <v>80.793850697283602</v>
      </c>
      <c r="K41">
        <f t="shared" si="4"/>
        <v>79.057009999999991</v>
      </c>
    </row>
    <row r="42" spans="1:11" x14ac:dyDescent="0.25">
      <c r="A42" t="s">
        <v>6</v>
      </c>
      <c r="B42">
        <v>39</v>
      </c>
      <c r="C42" s="9">
        <v>85666.591126281201</v>
      </c>
      <c r="D42">
        <v>84740.833929735105</v>
      </c>
      <c r="E42">
        <v>82427.109492559001</v>
      </c>
      <c r="F42">
        <v>81053.217000000004</v>
      </c>
      <c r="H42" s="9">
        <f t="shared" si="1"/>
        <v>85.666591126281205</v>
      </c>
      <c r="I42">
        <f t="shared" si="2"/>
        <v>84.740833929735103</v>
      </c>
      <c r="J42">
        <f t="shared" si="3"/>
        <v>82.427109492558998</v>
      </c>
      <c r="K42">
        <f t="shared" si="4"/>
        <v>81.053217000000004</v>
      </c>
    </row>
    <row r="43" spans="1:11" x14ac:dyDescent="0.25">
      <c r="A43" t="s">
        <v>6</v>
      </c>
      <c r="B43">
        <v>40</v>
      </c>
      <c r="C43" s="9">
        <v>87413.510482152895</v>
      </c>
      <c r="D43">
        <v>86519.099368493393</v>
      </c>
      <c r="E43">
        <v>84284.2256140151</v>
      </c>
      <c r="F43">
        <v>83351.600000000006</v>
      </c>
      <c r="H43" s="9">
        <f t="shared" si="1"/>
        <v>87.413510482152901</v>
      </c>
      <c r="I43">
        <f t="shared" si="2"/>
        <v>86.519099368493386</v>
      </c>
      <c r="J43">
        <f t="shared" si="3"/>
        <v>84.284225614015099</v>
      </c>
      <c r="K43">
        <f t="shared" si="4"/>
        <v>83.351600000000005</v>
      </c>
    </row>
    <row r="44" spans="1:11" x14ac:dyDescent="0.25">
      <c r="A44" t="s">
        <v>6</v>
      </c>
      <c r="B44">
        <v>41</v>
      </c>
      <c r="C44" s="9">
        <v>88118.838006928505</v>
      </c>
      <c r="D44">
        <v>87292.979645689702</v>
      </c>
      <c r="E44">
        <v>85270.587000749496</v>
      </c>
      <c r="F44">
        <v>84497.998999999996</v>
      </c>
      <c r="H44" s="9">
        <f t="shared" si="1"/>
        <v>88.118838006928499</v>
      </c>
      <c r="I44">
        <f t="shared" si="2"/>
        <v>87.292979645689698</v>
      </c>
      <c r="J44">
        <f t="shared" si="3"/>
        <v>85.270587000749501</v>
      </c>
      <c r="K44">
        <f t="shared" si="4"/>
        <v>84.497998999999993</v>
      </c>
    </row>
    <row r="45" spans="1:11" x14ac:dyDescent="0.25">
      <c r="A45" t="s">
        <v>6</v>
      </c>
      <c r="B45">
        <v>42</v>
      </c>
      <c r="C45" s="9">
        <v>89234.612458044605</v>
      </c>
      <c r="D45">
        <v>88549.120482520899</v>
      </c>
      <c r="E45">
        <v>86924.121352193906</v>
      </c>
      <c r="F45">
        <v>86518.159</v>
      </c>
      <c r="H45" s="9">
        <f t="shared" si="1"/>
        <v>89.234612458044609</v>
      </c>
      <c r="I45">
        <f t="shared" si="2"/>
        <v>88.549120482520905</v>
      </c>
      <c r="J45">
        <f t="shared" si="3"/>
        <v>86.924121352193907</v>
      </c>
      <c r="K45">
        <f t="shared" si="4"/>
        <v>86.518158999999997</v>
      </c>
    </row>
    <row r="46" spans="1:11" x14ac:dyDescent="0.25">
      <c r="A46" t="s">
        <v>6</v>
      </c>
      <c r="B46">
        <v>43</v>
      </c>
      <c r="C46" s="9">
        <v>89322.860335678997</v>
      </c>
      <c r="D46">
        <v>88573.075756483595</v>
      </c>
      <c r="E46">
        <v>86931.224409628994</v>
      </c>
      <c r="F46">
        <v>86945.448000000004</v>
      </c>
      <c r="H46" s="9">
        <f t="shared" si="1"/>
        <v>89.322860335678996</v>
      </c>
      <c r="I46">
        <f t="shared" si="2"/>
        <v>88.57307575648359</v>
      </c>
      <c r="J46">
        <f t="shared" si="3"/>
        <v>86.931224409628996</v>
      </c>
      <c r="K46">
        <f t="shared" si="4"/>
        <v>86.945447999999999</v>
      </c>
    </row>
    <row r="47" spans="1:11" x14ac:dyDescent="0.25">
      <c r="A47" t="s">
        <v>6</v>
      </c>
      <c r="B47">
        <v>44</v>
      </c>
      <c r="C47" s="9">
        <v>89200.594727666699</v>
      </c>
      <c r="D47">
        <v>88480.251260489997</v>
      </c>
      <c r="E47">
        <v>87152.652184385195</v>
      </c>
      <c r="F47">
        <v>87863.676000000007</v>
      </c>
      <c r="H47" s="9">
        <f t="shared" si="1"/>
        <v>89.200594727666697</v>
      </c>
      <c r="I47">
        <f t="shared" si="2"/>
        <v>88.480251260489993</v>
      </c>
      <c r="J47">
        <f t="shared" si="3"/>
        <v>87.15265218438519</v>
      </c>
      <c r="K47">
        <f t="shared" si="4"/>
        <v>87.863676000000012</v>
      </c>
    </row>
    <row r="48" spans="1:11" x14ac:dyDescent="0.25">
      <c r="A48" t="s">
        <v>6</v>
      </c>
      <c r="B48">
        <v>45</v>
      </c>
      <c r="C48" s="9">
        <v>90690.169747721593</v>
      </c>
      <c r="D48">
        <v>90002.130878640295</v>
      </c>
      <c r="E48">
        <v>89228.491601915099</v>
      </c>
      <c r="F48">
        <v>90978.087</v>
      </c>
      <c r="H48" s="9">
        <f t="shared" si="1"/>
        <v>90.690169747721598</v>
      </c>
      <c r="I48">
        <f t="shared" si="2"/>
        <v>90.002130878640301</v>
      </c>
      <c r="J48">
        <f t="shared" si="3"/>
        <v>89.228491601915096</v>
      </c>
      <c r="K48">
        <f t="shared" si="4"/>
        <v>90.978087000000002</v>
      </c>
    </row>
    <row r="49" spans="1:11" x14ac:dyDescent="0.25">
      <c r="A49" t="s">
        <v>6</v>
      </c>
      <c r="B49">
        <v>46</v>
      </c>
      <c r="C49" s="9">
        <v>89607.211663262293</v>
      </c>
      <c r="D49">
        <v>88983.119964052094</v>
      </c>
      <c r="E49">
        <v>88660.568151064101</v>
      </c>
      <c r="F49">
        <v>90147.817999999999</v>
      </c>
      <c r="H49" s="9">
        <f t="shared" si="1"/>
        <v>89.607211663262291</v>
      </c>
      <c r="I49">
        <f t="shared" si="2"/>
        <v>88.983119964052094</v>
      </c>
      <c r="J49">
        <f t="shared" si="3"/>
        <v>88.660568151064098</v>
      </c>
      <c r="K49">
        <f t="shared" si="4"/>
        <v>90.147818000000001</v>
      </c>
    </row>
    <row r="50" spans="1:11" x14ac:dyDescent="0.25">
      <c r="A50" t="s">
        <v>6</v>
      </c>
      <c r="B50">
        <v>47</v>
      </c>
      <c r="C50" s="9">
        <v>90473.090749224706</v>
      </c>
      <c r="D50">
        <v>89947.052702228102</v>
      </c>
      <c r="E50">
        <v>90171.276229582902</v>
      </c>
      <c r="F50">
        <v>91056.985000000001</v>
      </c>
      <c r="H50" s="9">
        <f t="shared" si="1"/>
        <v>90.47309074922471</v>
      </c>
      <c r="I50">
        <f t="shared" si="2"/>
        <v>89.947052702228106</v>
      </c>
      <c r="J50">
        <f t="shared" si="3"/>
        <v>90.171276229582901</v>
      </c>
      <c r="K50">
        <f t="shared" si="4"/>
        <v>91.056984999999997</v>
      </c>
    </row>
    <row r="51" spans="1:11" x14ac:dyDescent="0.25">
      <c r="A51" t="s">
        <v>6</v>
      </c>
      <c r="B51">
        <v>48</v>
      </c>
      <c r="C51" s="9">
        <v>91736.429096618696</v>
      </c>
      <c r="D51">
        <v>91294.138243122798</v>
      </c>
      <c r="E51">
        <v>91825.301769052196</v>
      </c>
      <c r="F51">
        <v>92275.308000000005</v>
      </c>
      <c r="H51" s="9">
        <f t="shared" si="1"/>
        <v>91.736429096618693</v>
      </c>
      <c r="I51">
        <f t="shared" si="2"/>
        <v>91.294138243122802</v>
      </c>
      <c r="J51">
        <f t="shared" si="3"/>
        <v>91.825301769052189</v>
      </c>
      <c r="K51">
        <f t="shared" si="4"/>
        <v>92.27530800000001</v>
      </c>
    </row>
    <row r="52" spans="1:11" x14ac:dyDescent="0.25">
      <c r="A52" t="s">
        <v>6</v>
      </c>
      <c r="B52">
        <v>49</v>
      </c>
      <c r="C52" s="9">
        <v>90571.890520720495</v>
      </c>
      <c r="D52">
        <v>90195.930493388601</v>
      </c>
      <c r="E52">
        <v>90969.882978463706</v>
      </c>
      <c r="F52">
        <v>90288.224000000002</v>
      </c>
      <c r="H52" s="9">
        <f t="shared" si="1"/>
        <v>90.571890520720501</v>
      </c>
      <c r="I52">
        <f t="shared" si="2"/>
        <v>90.195930493388602</v>
      </c>
      <c r="J52">
        <f t="shared" si="3"/>
        <v>90.969882978463701</v>
      </c>
      <c r="K52">
        <f t="shared" si="4"/>
        <v>90.288224</v>
      </c>
    </row>
    <row r="53" spans="1:11" x14ac:dyDescent="0.25">
      <c r="A53" t="s">
        <v>6</v>
      </c>
      <c r="B53">
        <v>50</v>
      </c>
      <c r="C53" s="9">
        <v>90469.298195466297</v>
      </c>
      <c r="D53">
        <v>90198.851564033903</v>
      </c>
      <c r="E53">
        <v>91144.868362311696</v>
      </c>
      <c r="F53">
        <v>89848.118000000002</v>
      </c>
      <c r="H53" s="9">
        <f t="shared" si="1"/>
        <v>90.469298195466294</v>
      </c>
      <c r="I53">
        <f t="shared" si="2"/>
        <v>90.198851564033902</v>
      </c>
      <c r="J53">
        <f t="shared" si="3"/>
        <v>91.144868362311698</v>
      </c>
      <c r="K53">
        <f t="shared" si="4"/>
        <v>89.848117999999999</v>
      </c>
    </row>
    <row r="54" spans="1:11" x14ac:dyDescent="0.25">
      <c r="A54" t="s">
        <v>6</v>
      </c>
      <c r="B54">
        <v>51</v>
      </c>
      <c r="C54" s="9">
        <v>91310.988871451598</v>
      </c>
      <c r="D54">
        <v>91112.0794740969</v>
      </c>
      <c r="E54">
        <v>92262.783111049604</v>
      </c>
      <c r="F54">
        <v>90612.106</v>
      </c>
      <c r="H54" s="9">
        <f t="shared" si="1"/>
        <v>91.310988871451599</v>
      </c>
      <c r="I54">
        <f t="shared" si="2"/>
        <v>91.112079474096902</v>
      </c>
      <c r="J54">
        <f t="shared" si="3"/>
        <v>92.2627831110496</v>
      </c>
      <c r="K54">
        <f t="shared" si="4"/>
        <v>90.612105999999997</v>
      </c>
    </row>
    <row r="55" spans="1:11" x14ac:dyDescent="0.25">
      <c r="A55" t="s">
        <v>6</v>
      </c>
      <c r="B55">
        <v>52</v>
      </c>
      <c r="C55" s="9">
        <v>89083.730223606093</v>
      </c>
      <c r="D55">
        <v>88940.299073854898</v>
      </c>
      <c r="E55">
        <v>90151.868326257099</v>
      </c>
      <c r="F55">
        <v>88111.201000000001</v>
      </c>
      <c r="H55" s="9">
        <f t="shared" si="1"/>
        <v>89.083730223606096</v>
      </c>
      <c r="I55">
        <f t="shared" si="2"/>
        <v>88.940299073854902</v>
      </c>
      <c r="J55">
        <f t="shared" si="3"/>
        <v>90.151868326257102</v>
      </c>
      <c r="K55">
        <f t="shared" si="4"/>
        <v>88.111200999999994</v>
      </c>
    </row>
    <row r="56" spans="1:11" x14ac:dyDescent="0.25">
      <c r="A56" t="s">
        <v>6</v>
      </c>
      <c r="B56">
        <v>53</v>
      </c>
      <c r="C56" s="9">
        <v>88911.194923568793</v>
      </c>
      <c r="D56">
        <v>88749.052394869796</v>
      </c>
      <c r="E56">
        <v>89988.632402420393</v>
      </c>
      <c r="F56">
        <v>87870.794999999998</v>
      </c>
      <c r="H56" s="9">
        <f t="shared" si="1"/>
        <v>88.9111949235688</v>
      </c>
      <c r="I56">
        <f t="shared" si="2"/>
        <v>88.749052394869793</v>
      </c>
      <c r="J56">
        <f t="shared" si="3"/>
        <v>89.988632402420393</v>
      </c>
      <c r="K56">
        <f t="shared" si="4"/>
        <v>87.870795000000001</v>
      </c>
    </row>
    <row r="57" spans="1:11" x14ac:dyDescent="0.25">
      <c r="A57" t="s">
        <v>6</v>
      </c>
      <c r="B57">
        <v>54</v>
      </c>
      <c r="C57" s="9">
        <v>88364.102193140207</v>
      </c>
      <c r="D57">
        <v>88203.614779916403</v>
      </c>
      <c r="E57">
        <v>89371.180505255805</v>
      </c>
      <c r="F57">
        <v>87262.953999999998</v>
      </c>
      <c r="H57" s="9">
        <f t="shared" si="1"/>
        <v>88.364102193140212</v>
      </c>
      <c r="I57">
        <f t="shared" si="2"/>
        <v>88.203614779916407</v>
      </c>
      <c r="J57">
        <f t="shared" si="3"/>
        <v>89.371180505255808</v>
      </c>
      <c r="K57">
        <f t="shared" si="4"/>
        <v>87.262953999999993</v>
      </c>
    </row>
    <row r="58" spans="1:11" x14ac:dyDescent="0.25">
      <c r="A58" t="s">
        <v>6</v>
      </c>
      <c r="B58">
        <v>55</v>
      </c>
      <c r="C58" s="9">
        <v>86238.378517637801</v>
      </c>
      <c r="D58">
        <v>86086.903493277598</v>
      </c>
      <c r="E58">
        <v>87170.1836682016</v>
      </c>
      <c r="F58">
        <v>84977.659</v>
      </c>
      <c r="H58" s="9">
        <f t="shared" si="1"/>
        <v>86.238378517637798</v>
      </c>
      <c r="I58">
        <f t="shared" si="2"/>
        <v>86.086903493277603</v>
      </c>
      <c r="J58">
        <f t="shared" si="3"/>
        <v>87.170183668201602</v>
      </c>
      <c r="K58">
        <f t="shared" si="4"/>
        <v>84.977659000000003</v>
      </c>
    </row>
    <row r="59" spans="1:11" x14ac:dyDescent="0.25">
      <c r="A59" t="s">
        <v>6</v>
      </c>
      <c r="B59">
        <v>56</v>
      </c>
      <c r="C59" s="9">
        <v>86262.502205318495</v>
      </c>
      <c r="D59">
        <v>86142.229342525097</v>
      </c>
      <c r="E59">
        <v>87207.887843764707</v>
      </c>
      <c r="F59">
        <v>85311.771999999997</v>
      </c>
      <c r="H59" s="9">
        <f t="shared" si="1"/>
        <v>86.262502205318498</v>
      </c>
      <c r="I59">
        <f t="shared" si="2"/>
        <v>86.142229342525098</v>
      </c>
      <c r="J59">
        <f t="shared" si="3"/>
        <v>87.207887843764709</v>
      </c>
      <c r="K59">
        <f t="shared" si="4"/>
        <v>85.311771999999991</v>
      </c>
    </row>
    <row r="60" spans="1:11" x14ac:dyDescent="0.25">
      <c r="A60" t="s">
        <v>6</v>
      </c>
      <c r="B60">
        <v>57</v>
      </c>
      <c r="C60" s="9">
        <v>86730.011221787194</v>
      </c>
      <c r="D60">
        <v>86648.014292667707</v>
      </c>
      <c r="E60">
        <v>87699.604369579305</v>
      </c>
      <c r="F60">
        <v>85858.960999999996</v>
      </c>
      <c r="H60" s="9">
        <f t="shared" si="1"/>
        <v>86.730011221787194</v>
      </c>
      <c r="I60">
        <f t="shared" si="2"/>
        <v>86.64801429266771</v>
      </c>
      <c r="J60">
        <f t="shared" si="3"/>
        <v>87.699604369579305</v>
      </c>
      <c r="K60">
        <f t="shared" si="4"/>
        <v>85.858960999999994</v>
      </c>
    </row>
    <row r="61" spans="1:11" x14ac:dyDescent="0.25">
      <c r="A61" t="s">
        <v>6</v>
      </c>
      <c r="B61">
        <v>58</v>
      </c>
      <c r="C61" s="9">
        <v>86676.665915235601</v>
      </c>
      <c r="D61">
        <v>86655.754819518697</v>
      </c>
      <c r="E61">
        <v>87688.347214077803</v>
      </c>
      <c r="F61">
        <v>86141.959000000003</v>
      </c>
      <c r="H61" s="9">
        <f t="shared" si="1"/>
        <v>86.676665915235603</v>
      </c>
      <c r="I61">
        <f t="shared" si="2"/>
        <v>86.655754819518691</v>
      </c>
      <c r="J61">
        <f t="shared" si="3"/>
        <v>87.688347214077808</v>
      </c>
      <c r="K61">
        <f t="shared" si="4"/>
        <v>86.141959</v>
      </c>
    </row>
    <row r="62" spans="1:11" x14ac:dyDescent="0.25">
      <c r="A62" t="s">
        <v>6</v>
      </c>
      <c r="B62">
        <v>59</v>
      </c>
      <c r="C62" s="9">
        <v>86381.401024659805</v>
      </c>
      <c r="D62">
        <v>86416.4422512288</v>
      </c>
      <c r="E62">
        <v>87448.376351617902</v>
      </c>
      <c r="F62">
        <v>85812.123999999996</v>
      </c>
      <c r="H62" s="9">
        <f t="shared" si="1"/>
        <v>86.381401024659809</v>
      </c>
      <c r="I62">
        <f t="shared" si="2"/>
        <v>86.416442251228801</v>
      </c>
      <c r="J62">
        <f t="shared" si="3"/>
        <v>87.448376351617895</v>
      </c>
      <c r="K62">
        <f t="shared" si="4"/>
        <v>85.812123999999997</v>
      </c>
    </row>
    <row r="63" spans="1:11" x14ac:dyDescent="0.25">
      <c r="A63" t="s">
        <v>6</v>
      </c>
      <c r="B63">
        <v>60</v>
      </c>
      <c r="C63" s="9">
        <v>83186.8502685821</v>
      </c>
      <c r="D63">
        <v>83258.959591937804</v>
      </c>
      <c r="E63">
        <v>84238.443158955401</v>
      </c>
      <c r="F63">
        <v>82646.672000000006</v>
      </c>
      <c r="H63" s="9">
        <f t="shared" si="1"/>
        <v>83.186850268582106</v>
      </c>
      <c r="I63">
        <f t="shared" si="2"/>
        <v>83.25895959193781</v>
      </c>
      <c r="J63">
        <f t="shared" si="3"/>
        <v>84.238443158955405</v>
      </c>
      <c r="K63">
        <f t="shared" si="4"/>
        <v>82.646672000000009</v>
      </c>
    </row>
    <row r="64" spans="1:11" x14ac:dyDescent="0.25">
      <c r="A64" t="s">
        <v>6</v>
      </c>
      <c r="B64">
        <v>61</v>
      </c>
      <c r="C64" s="9">
        <v>77803.674806789393</v>
      </c>
      <c r="D64">
        <v>77908.619745854405</v>
      </c>
      <c r="E64">
        <v>78874.126113828694</v>
      </c>
      <c r="F64">
        <v>76939.694000000003</v>
      </c>
      <c r="H64" s="9">
        <f t="shared" si="1"/>
        <v>77.803674806789388</v>
      </c>
      <c r="I64">
        <f t="shared" si="2"/>
        <v>77.908619745854409</v>
      </c>
      <c r="J64">
        <f t="shared" si="3"/>
        <v>78.874126113828694</v>
      </c>
      <c r="K64">
        <f t="shared" si="4"/>
        <v>76.939694000000003</v>
      </c>
    </row>
    <row r="65" spans="1:11" x14ac:dyDescent="0.25">
      <c r="A65" t="s">
        <v>6</v>
      </c>
      <c r="B65">
        <v>62</v>
      </c>
      <c r="C65" s="9">
        <v>76610.713899813301</v>
      </c>
      <c r="D65">
        <v>76796.187555445998</v>
      </c>
      <c r="E65">
        <v>77762.540413504496</v>
      </c>
      <c r="F65">
        <v>76046.413</v>
      </c>
      <c r="H65" s="9">
        <f t="shared" si="1"/>
        <v>76.610713899813305</v>
      </c>
      <c r="I65">
        <f t="shared" si="2"/>
        <v>76.796187555445997</v>
      </c>
      <c r="J65">
        <f t="shared" si="3"/>
        <v>77.762540413504496</v>
      </c>
      <c r="K65">
        <f t="shared" si="4"/>
        <v>76.046413000000001</v>
      </c>
    </row>
    <row r="66" spans="1:11" x14ac:dyDescent="0.25">
      <c r="A66" t="s">
        <v>6</v>
      </c>
      <c r="B66">
        <v>63</v>
      </c>
      <c r="C66" s="9">
        <v>76872.969907683102</v>
      </c>
      <c r="D66">
        <v>77103.295753668805</v>
      </c>
      <c r="E66">
        <v>78112.518390186902</v>
      </c>
      <c r="F66">
        <v>76511.39</v>
      </c>
      <c r="H66" s="9">
        <f t="shared" si="1"/>
        <v>76.8729699076831</v>
      </c>
      <c r="I66">
        <f t="shared" si="2"/>
        <v>77.103295753668803</v>
      </c>
      <c r="J66">
        <f t="shared" si="3"/>
        <v>78.112518390186906</v>
      </c>
      <c r="K66">
        <f t="shared" si="4"/>
        <v>76.511390000000006</v>
      </c>
    </row>
    <row r="67" spans="1:11" x14ac:dyDescent="0.25">
      <c r="A67" t="s">
        <v>6</v>
      </c>
      <c r="B67">
        <v>64</v>
      </c>
      <c r="C67" s="9">
        <v>78044.1044303456</v>
      </c>
      <c r="D67">
        <v>78328.304492595998</v>
      </c>
      <c r="E67">
        <v>79337.204227798095</v>
      </c>
      <c r="F67">
        <v>77987.782999999996</v>
      </c>
      <c r="H67" s="9">
        <f t="shared" si="1"/>
        <v>78.044104430345598</v>
      </c>
      <c r="I67">
        <f t="shared" si="2"/>
        <v>78.328304492596004</v>
      </c>
      <c r="J67">
        <f t="shared" si="3"/>
        <v>79.337204227798097</v>
      </c>
      <c r="K67">
        <f t="shared" si="4"/>
        <v>77.987782999999993</v>
      </c>
    </row>
    <row r="68" spans="1:11" x14ac:dyDescent="0.25">
      <c r="A68" t="s">
        <v>6</v>
      </c>
      <c r="B68">
        <v>65</v>
      </c>
      <c r="C68" s="9">
        <v>78443.173749184105</v>
      </c>
      <c r="D68">
        <v>78815.491044044596</v>
      </c>
      <c r="E68">
        <v>79787.206320687605</v>
      </c>
      <c r="F68">
        <v>78691.304999999993</v>
      </c>
      <c r="H68" s="9">
        <f t="shared" ref="H68:H131" si="5">C68/1000</f>
        <v>78.443173749184112</v>
      </c>
      <c r="I68">
        <f t="shared" ref="I68:I131" si="6">D68/1000</f>
        <v>78.815491044044592</v>
      </c>
      <c r="J68">
        <f t="shared" ref="J68:J131" si="7">E68/1000</f>
        <v>79.787206320687602</v>
      </c>
      <c r="K68">
        <f t="shared" ref="K68:K131" si="8">F68/1000</f>
        <v>78.691305</v>
      </c>
    </row>
    <row r="69" spans="1:11" x14ac:dyDescent="0.25">
      <c r="A69" t="s">
        <v>6</v>
      </c>
      <c r="B69">
        <v>66</v>
      </c>
      <c r="C69" s="9">
        <v>80493.059092119205</v>
      </c>
      <c r="D69">
        <v>80923.779330196194</v>
      </c>
      <c r="E69">
        <v>81907.910245496299</v>
      </c>
      <c r="F69">
        <v>81064.997000000003</v>
      </c>
      <c r="H69" s="9">
        <f t="shared" si="5"/>
        <v>80.493059092119211</v>
      </c>
      <c r="I69">
        <f t="shared" si="6"/>
        <v>80.923779330196197</v>
      </c>
      <c r="J69">
        <f t="shared" si="7"/>
        <v>81.907910245496296</v>
      </c>
      <c r="K69">
        <f t="shared" si="8"/>
        <v>81.064997000000005</v>
      </c>
    </row>
    <row r="70" spans="1:11" x14ac:dyDescent="0.25">
      <c r="A70" t="s">
        <v>6</v>
      </c>
      <c r="B70">
        <v>67</v>
      </c>
      <c r="C70" s="9">
        <v>82502.751941931405</v>
      </c>
      <c r="D70">
        <v>82978.394463073404</v>
      </c>
      <c r="E70">
        <v>84030.292198968105</v>
      </c>
      <c r="F70">
        <v>83446.395999999993</v>
      </c>
      <c r="H70" s="9">
        <f t="shared" si="5"/>
        <v>82.502751941931407</v>
      </c>
      <c r="I70">
        <f t="shared" si="6"/>
        <v>82.9783944630734</v>
      </c>
      <c r="J70">
        <f t="shared" si="7"/>
        <v>84.030292198968112</v>
      </c>
      <c r="K70">
        <f t="shared" si="8"/>
        <v>83.446395999999993</v>
      </c>
    </row>
    <row r="71" spans="1:11" x14ac:dyDescent="0.25">
      <c r="A71" t="s">
        <v>6</v>
      </c>
      <c r="B71">
        <v>68</v>
      </c>
      <c r="C71" s="9">
        <v>84054.738598565003</v>
      </c>
      <c r="D71">
        <v>84525.732946037198</v>
      </c>
      <c r="E71">
        <v>85597.672162832896</v>
      </c>
      <c r="F71">
        <v>85381.914999999994</v>
      </c>
      <c r="H71" s="9">
        <f t="shared" si="5"/>
        <v>84.05473859856501</v>
      </c>
      <c r="I71">
        <f t="shared" si="6"/>
        <v>84.525732946037195</v>
      </c>
      <c r="J71">
        <f t="shared" si="7"/>
        <v>85.597672162832893</v>
      </c>
      <c r="K71">
        <f t="shared" si="8"/>
        <v>85.381914999999992</v>
      </c>
    </row>
    <row r="72" spans="1:11" x14ac:dyDescent="0.25">
      <c r="A72" t="s">
        <v>6</v>
      </c>
      <c r="B72">
        <v>69</v>
      </c>
      <c r="C72" s="9">
        <v>81516.273716153504</v>
      </c>
      <c r="D72">
        <v>81962.013537020204</v>
      </c>
      <c r="E72">
        <v>83031.2348362474</v>
      </c>
      <c r="F72">
        <v>82764.566999999995</v>
      </c>
      <c r="H72" s="9">
        <f t="shared" si="5"/>
        <v>81.516273716153506</v>
      </c>
      <c r="I72">
        <f t="shared" si="6"/>
        <v>81.962013537020198</v>
      </c>
      <c r="J72">
        <f t="shared" si="7"/>
        <v>83.031234836247407</v>
      </c>
      <c r="K72">
        <f t="shared" si="8"/>
        <v>82.764567</v>
      </c>
    </row>
    <row r="73" spans="1:11" x14ac:dyDescent="0.25">
      <c r="A73" t="s">
        <v>6</v>
      </c>
      <c r="B73">
        <v>70</v>
      </c>
      <c r="C73" s="9">
        <v>82785.113435906402</v>
      </c>
      <c r="D73">
        <v>83230.206245470996</v>
      </c>
      <c r="E73">
        <v>84264.110534974403</v>
      </c>
      <c r="F73">
        <v>84282.459000000003</v>
      </c>
      <c r="H73" s="9">
        <f t="shared" si="5"/>
        <v>82.785113435906396</v>
      </c>
      <c r="I73">
        <f t="shared" si="6"/>
        <v>83.230206245470995</v>
      </c>
      <c r="J73">
        <f t="shared" si="7"/>
        <v>84.264110534974407</v>
      </c>
      <c r="K73">
        <f t="shared" si="8"/>
        <v>84.282459000000003</v>
      </c>
    </row>
    <row r="74" spans="1:11" x14ac:dyDescent="0.25">
      <c r="A74" t="s">
        <v>6</v>
      </c>
      <c r="B74">
        <v>71</v>
      </c>
      <c r="C74" s="9">
        <v>81954.988614632603</v>
      </c>
      <c r="D74">
        <v>82394.837623843006</v>
      </c>
      <c r="E74">
        <v>83367.802737775797</v>
      </c>
      <c r="F74">
        <v>83486.346999999994</v>
      </c>
      <c r="H74" s="9">
        <f t="shared" si="5"/>
        <v>81.954988614632597</v>
      </c>
      <c r="I74">
        <f t="shared" si="6"/>
        <v>82.394837623843003</v>
      </c>
      <c r="J74">
        <f t="shared" si="7"/>
        <v>83.367802737775804</v>
      </c>
      <c r="K74">
        <f t="shared" si="8"/>
        <v>83.486346999999995</v>
      </c>
    </row>
    <row r="75" spans="1:11" x14ac:dyDescent="0.25">
      <c r="A75" t="s">
        <v>6</v>
      </c>
      <c r="B75">
        <v>72</v>
      </c>
      <c r="C75" s="9">
        <v>81941.812433779196</v>
      </c>
      <c r="D75">
        <v>82371.001204240602</v>
      </c>
      <c r="E75">
        <v>83233.515655976196</v>
      </c>
      <c r="F75">
        <v>83685.945999999996</v>
      </c>
      <c r="H75" s="9">
        <f t="shared" si="5"/>
        <v>81.941812433779191</v>
      </c>
      <c r="I75">
        <f t="shared" si="6"/>
        <v>82.371001204240599</v>
      </c>
      <c r="J75">
        <f t="shared" si="7"/>
        <v>83.233515655976191</v>
      </c>
      <c r="K75">
        <f t="shared" si="8"/>
        <v>83.685946000000001</v>
      </c>
    </row>
    <row r="76" spans="1:11" x14ac:dyDescent="0.25">
      <c r="A76" t="s">
        <v>6</v>
      </c>
      <c r="B76">
        <v>73</v>
      </c>
      <c r="C76" s="9">
        <v>81420.898779126699</v>
      </c>
      <c r="D76">
        <v>81824.608069544207</v>
      </c>
      <c r="E76">
        <v>82636.341475238107</v>
      </c>
      <c r="F76">
        <v>83259.002999999997</v>
      </c>
      <c r="H76" s="9">
        <f t="shared" si="5"/>
        <v>81.420898779126702</v>
      </c>
      <c r="I76">
        <f t="shared" si="6"/>
        <v>81.824608069544212</v>
      </c>
      <c r="J76">
        <f t="shared" si="7"/>
        <v>82.636341475238112</v>
      </c>
      <c r="K76">
        <f t="shared" si="8"/>
        <v>83.259002999999993</v>
      </c>
    </row>
    <row r="77" spans="1:11" x14ac:dyDescent="0.25">
      <c r="A77" t="s">
        <v>6</v>
      </c>
      <c r="B77">
        <v>74</v>
      </c>
      <c r="C77" s="9">
        <v>79915.643406369403</v>
      </c>
      <c r="D77">
        <v>80281.546856880304</v>
      </c>
      <c r="E77">
        <v>81089.425481418904</v>
      </c>
      <c r="F77">
        <v>81997.834000000003</v>
      </c>
      <c r="H77" s="9">
        <f t="shared" si="5"/>
        <v>79.915643406369398</v>
      </c>
      <c r="I77">
        <f t="shared" si="6"/>
        <v>80.281546856880311</v>
      </c>
      <c r="J77">
        <f t="shared" si="7"/>
        <v>81.0894254814189</v>
      </c>
      <c r="K77">
        <f t="shared" si="8"/>
        <v>81.997833999999997</v>
      </c>
    </row>
    <row r="78" spans="1:11" x14ac:dyDescent="0.25">
      <c r="A78" t="s">
        <v>6</v>
      </c>
      <c r="B78">
        <v>75</v>
      </c>
      <c r="C78" s="9">
        <v>77729.808036114497</v>
      </c>
      <c r="D78">
        <v>78057.327470722797</v>
      </c>
      <c r="E78">
        <v>78820.922466623495</v>
      </c>
      <c r="F78">
        <v>79861.384999999995</v>
      </c>
      <c r="H78" s="9">
        <f t="shared" si="5"/>
        <v>77.729808036114491</v>
      </c>
      <c r="I78">
        <f t="shared" si="6"/>
        <v>78.057327470722797</v>
      </c>
      <c r="J78">
        <f t="shared" si="7"/>
        <v>78.8209224666235</v>
      </c>
      <c r="K78">
        <f t="shared" si="8"/>
        <v>79.861384999999999</v>
      </c>
    </row>
    <row r="79" spans="1:11" x14ac:dyDescent="0.25">
      <c r="A79" t="s">
        <v>6</v>
      </c>
      <c r="B79">
        <v>76</v>
      </c>
      <c r="C79" s="9">
        <v>74585.772522978907</v>
      </c>
      <c r="D79">
        <v>74887.2750643615</v>
      </c>
      <c r="E79">
        <v>75614.073208217102</v>
      </c>
      <c r="F79">
        <v>76779.870999999999</v>
      </c>
      <c r="H79" s="9">
        <f t="shared" si="5"/>
        <v>74.5857725229789</v>
      </c>
      <c r="I79">
        <f t="shared" si="6"/>
        <v>74.887275064361503</v>
      </c>
      <c r="J79">
        <f t="shared" si="7"/>
        <v>75.614073208217107</v>
      </c>
      <c r="K79">
        <f t="shared" si="8"/>
        <v>76.779871</v>
      </c>
    </row>
    <row r="80" spans="1:11" x14ac:dyDescent="0.25">
      <c r="A80" t="s">
        <v>6</v>
      </c>
      <c r="B80">
        <v>77</v>
      </c>
      <c r="C80" s="9">
        <v>71372.574839489607</v>
      </c>
      <c r="D80">
        <v>71671.837801053203</v>
      </c>
      <c r="E80">
        <v>72368.704304401603</v>
      </c>
      <c r="F80">
        <v>73647.323000000004</v>
      </c>
      <c r="H80" s="9">
        <f t="shared" si="5"/>
        <v>71.372574839489602</v>
      </c>
      <c r="I80">
        <f t="shared" si="6"/>
        <v>71.671837801053201</v>
      </c>
      <c r="J80">
        <f t="shared" si="7"/>
        <v>72.368704304401604</v>
      </c>
      <c r="K80">
        <f t="shared" si="8"/>
        <v>73.647323</v>
      </c>
    </row>
    <row r="81" spans="1:11" x14ac:dyDescent="0.25">
      <c r="A81" t="s">
        <v>6</v>
      </c>
      <c r="B81">
        <v>78</v>
      </c>
      <c r="C81" s="9">
        <v>67722.893910325001</v>
      </c>
      <c r="D81">
        <v>68002.519295692997</v>
      </c>
      <c r="E81">
        <v>68679.901869340305</v>
      </c>
      <c r="F81">
        <v>69997.34</v>
      </c>
      <c r="H81" s="9">
        <f t="shared" si="5"/>
        <v>67.722893910324999</v>
      </c>
      <c r="I81">
        <f t="shared" si="6"/>
        <v>68.002519295692991</v>
      </c>
      <c r="J81">
        <f t="shared" si="7"/>
        <v>68.679901869340299</v>
      </c>
      <c r="K81">
        <f t="shared" si="8"/>
        <v>69.997339999999994</v>
      </c>
    </row>
    <row r="82" spans="1:11" x14ac:dyDescent="0.25">
      <c r="A82" t="s">
        <v>6</v>
      </c>
      <c r="B82">
        <v>79</v>
      </c>
      <c r="C82" s="9">
        <v>63132.8832520625</v>
      </c>
      <c r="D82">
        <v>63383.746812570702</v>
      </c>
      <c r="E82">
        <v>64008.041580559897</v>
      </c>
      <c r="F82">
        <v>65263.32</v>
      </c>
      <c r="H82" s="9">
        <f t="shared" si="5"/>
        <v>63.132883252062499</v>
      </c>
      <c r="I82">
        <f t="shared" si="6"/>
        <v>63.383746812570699</v>
      </c>
      <c r="J82">
        <f t="shared" si="7"/>
        <v>64.00804158055989</v>
      </c>
      <c r="K82">
        <f t="shared" si="8"/>
        <v>65.263319999999993</v>
      </c>
    </row>
    <row r="83" spans="1:11" x14ac:dyDescent="0.25">
      <c r="A83" t="s">
        <v>6</v>
      </c>
      <c r="B83">
        <v>80</v>
      </c>
      <c r="C83" s="9">
        <v>60091.723354315298</v>
      </c>
      <c r="D83">
        <v>60328.620350222001</v>
      </c>
      <c r="E83">
        <v>60913.307224095901</v>
      </c>
      <c r="F83">
        <v>62341.415000000001</v>
      </c>
      <c r="H83" s="9">
        <f t="shared" si="5"/>
        <v>60.091723354315299</v>
      </c>
      <c r="I83">
        <f t="shared" si="6"/>
        <v>60.328620350222003</v>
      </c>
      <c r="J83">
        <f t="shared" si="7"/>
        <v>60.913307224095902</v>
      </c>
      <c r="K83">
        <f t="shared" si="8"/>
        <v>62.341414999999998</v>
      </c>
    </row>
    <row r="84" spans="1:11" x14ac:dyDescent="0.25">
      <c r="A84" t="s">
        <v>6</v>
      </c>
      <c r="B84">
        <v>81</v>
      </c>
      <c r="C84" s="9">
        <v>57108.585357433803</v>
      </c>
      <c r="D84">
        <v>57337.456420007402</v>
      </c>
      <c r="E84">
        <v>57905.870414956997</v>
      </c>
      <c r="F84">
        <v>59401.951000000001</v>
      </c>
      <c r="H84" s="9">
        <f t="shared" si="5"/>
        <v>57.108585357433803</v>
      </c>
      <c r="I84">
        <f t="shared" si="6"/>
        <v>57.337456420007399</v>
      </c>
      <c r="J84">
        <f t="shared" si="7"/>
        <v>57.905870414956993</v>
      </c>
      <c r="K84">
        <f t="shared" si="8"/>
        <v>59.401951000000004</v>
      </c>
    </row>
    <row r="85" spans="1:11" x14ac:dyDescent="0.25">
      <c r="A85" t="s">
        <v>6</v>
      </c>
      <c r="B85">
        <v>82</v>
      </c>
      <c r="C85" s="9">
        <v>53120.371745091099</v>
      </c>
      <c r="D85">
        <v>53328.621373384602</v>
      </c>
      <c r="E85">
        <v>53826.790874455299</v>
      </c>
      <c r="F85">
        <v>55426.66</v>
      </c>
      <c r="H85" s="9">
        <f t="shared" si="5"/>
        <v>53.120371745091099</v>
      </c>
      <c r="I85">
        <f t="shared" si="6"/>
        <v>53.3286213733846</v>
      </c>
      <c r="J85">
        <f t="shared" si="7"/>
        <v>53.826790874455298</v>
      </c>
      <c r="K85">
        <f t="shared" si="8"/>
        <v>55.426660000000005</v>
      </c>
    </row>
    <row r="86" spans="1:11" x14ac:dyDescent="0.25">
      <c r="A86" t="s">
        <v>6</v>
      </c>
      <c r="B86">
        <v>83</v>
      </c>
      <c r="C86" s="9">
        <v>49423.436084209599</v>
      </c>
      <c r="D86">
        <v>49617.582990461196</v>
      </c>
      <c r="E86">
        <v>50065.901036569798</v>
      </c>
      <c r="F86">
        <v>51764.311999999998</v>
      </c>
      <c r="H86" s="9">
        <f t="shared" si="5"/>
        <v>49.423436084209598</v>
      </c>
      <c r="I86">
        <f t="shared" si="6"/>
        <v>49.617582990461194</v>
      </c>
      <c r="J86">
        <f t="shared" si="7"/>
        <v>50.065901036569798</v>
      </c>
      <c r="K86">
        <f t="shared" si="8"/>
        <v>51.764311999999997</v>
      </c>
    </row>
    <row r="87" spans="1:11" x14ac:dyDescent="0.25">
      <c r="A87" t="s">
        <v>6</v>
      </c>
      <c r="B87">
        <v>84</v>
      </c>
      <c r="C87" s="9">
        <v>45618.0001726025</v>
      </c>
      <c r="D87">
        <v>45799.740666389203</v>
      </c>
      <c r="E87">
        <v>46207.450951677303</v>
      </c>
      <c r="F87">
        <v>47998.506999999998</v>
      </c>
      <c r="H87" s="9">
        <f t="shared" si="5"/>
        <v>45.6180001726025</v>
      </c>
      <c r="I87">
        <f t="shared" si="6"/>
        <v>45.799740666389205</v>
      </c>
      <c r="J87">
        <f t="shared" si="7"/>
        <v>46.207450951677302</v>
      </c>
      <c r="K87">
        <f t="shared" si="8"/>
        <v>47.998506999999996</v>
      </c>
    </row>
    <row r="88" spans="1:11" x14ac:dyDescent="0.25">
      <c r="A88" t="s">
        <v>6</v>
      </c>
      <c r="B88">
        <v>85</v>
      </c>
      <c r="C88" s="9">
        <v>43663.467004566301</v>
      </c>
      <c r="D88">
        <v>43830.534903920998</v>
      </c>
      <c r="E88">
        <v>44183.0827212488</v>
      </c>
      <c r="F88">
        <v>46187.32</v>
      </c>
      <c r="H88" s="9">
        <f t="shared" si="5"/>
        <v>43.6634670045663</v>
      </c>
      <c r="I88">
        <f t="shared" si="6"/>
        <v>43.830534903920999</v>
      </c>
      <c r="J88">
        <f t="shared" si="7"/>
        <v>44.183082721248802</v>
      </c>
      <c r="K88">
        <f t="shared" si="8"/>
        <v>46.18732</v>
      </c>
    </row>
    <row r="89" spans="1:11" x14ac:dyDescent="0.25">
      <c r="A89" t="s">
        <v>6</v>
      </c>
      <c r="B89">
        <v>86</v>
      </c>
      <c r="C89" s="9">
        <v>40501.9632986375</v>
      </c>
      <c r="D89">
        <v>40659.651681550298</v>
      </c>
      <c r="E89">
        <v>40936.1533660762</v>
      </c>
      <c r="F89">
        <v>43037.156000000003</v>
      </c>
      <c r="H89" s="9">
        <f t="shared" si="5"/>
        <v>40.501963298637499</v>
      </c>
      <c r="I89">
        <f t="shared" si="6"/>
        <v>40.659651681550301</v>
      </c>
      <c r="J89">
        <f t="shared" si="7"/>
        <v>40.936153366076198</v>
      </c>
      <c r="K89">
        <f t="shared" si="8"/>
        <v>43.037156000000003</v>
      </c>
    </row>
    <row r="90" spans="1:11" x14ac:dyDescent="0.25">
      <c r="A90" t="s">
        <v>6</v>
      </c>
      <c r="B90">
        <v>87</v>
      </c>
      <c r="C90" s="9">
        <v>37160.829931680702</v>
      </c>
      <c r="D90">
        <v>37298.746191228398</v>
      </c>
      <c r="E90">
        <v>37556.376630148297</v>
      </c>
      <c r="F90">
        <v>39796.194000000003</v>
      </c>
      <c r="H90" s="9">
        <f t="shared" si="5"/>
        <v>37.160829931680702</v>
      </c>
      <c r="I90">
        <f t="shared" si="6"/>
        <v>37.298746191228396</v>
      </c>
      <c r="J90">
        <f t="shared" si="7"/>
        <v>37.5563766301483</v>
      </c>
      <c r="K90">
        <f t="shared" si="8"/>
        <v>39.796194</v>
      </c>
    </row>
    <row r="91" spans="1:11" x14ac:dyDescent="0.25">
      <c r="A91" t="s">
        <v>6</v>
      </c>
      <c r="B91">
        <v>88</v>
      </c>
      <c r="C91" s="9">
        <v>34563.528339498298</v>
      </c>
      <c r="D91">
        <v>34672.128106064898</v>
      </c>
      <c r="E91">
        <v>34895.984254939103</v>
      </c>
      <c r="F91">
        <v>37267.053999999996</v>
      </c>
      <c r="H91" s="9">
        <f t="shared" si="5"/>
        <v>34.563528339498298</v>
      </c>
      <c r="I91">
        <f t="shared" si="6"/>
        <v>34.672128106064896</v>
      </c>
      <c r="J91">
        <f t="shared" si="7"/>
        <v>34.895984254939101</v>
      </c>
      <c r="K91">
        <f t="shared" si="8"/>
        <v>37.267053999999995</v>
      </c>
    </row>
    <row r="92" spans="1:11" x14ac:dyDescent="0.25">
      <c r="A92" t="s">
        <v>6</v>
      </c>
      <c r="B92">
        <v>89</v>
      </c>
      <c r="C92" s="9">
        <v>32655.981713518901</v>
      </c>
      <c r="D92">
        <v>32748.108044372701</v>
      </c>
      <c r="E92">
        <v>32920.7577459639</v>
      </c>
      <c r="F92">
        <v>35279.720999999998</v>
      </c>
      <c r="H92" s="9">
        <f t="shared" si="5"/>
        <v>32.655981713518898</v>
      </c>
      <c r="I92">
        <f t="shared" si="6"/>
        <v>32.7481080443727</v>
      </c>
      <c r="J92">
        <f t="shared" si="7"/>
        <v>32.920757745963897</v>
      </c>
      <c r="K92">
        <f t="shared" si="8"/>
        <v>35.279720999999995</v>
      </c>
    </row>
    <row r="93" spans="1:11" x14ac:dyDescent="0.25">
      <c r="A93" t="s">
        <v>6</v>
      </c>
      <c r="B93">
        <v>90</v>
      </c>
      <c r="C93" s="9">
        <v>181870.60002202401</v>
      </c>
      <c r="D93">
        <v>181989.18296688201</v>
      </c>
      <c r="E93">
        <v>182683.96476623401</v>
      </c>
      <c r="F93">
        <v>188007.859</v>
      </c>
      <c r="H93" s="9">
        <f t="shared" si="5"/>
        <v>181.87060002202401</v>
      </c>
      <c r="I93">
        <f t="shared" si="6"/>
        <v>181.98918296688203</v>
      </c>
      <c r="J93">
        <f t="shared" si="7"/>
        <v>182.68396476623403</v>
      </c>
      <c r="K93">
        <f t="shared" si="8"/>
        <v>188.007859</v>
      </c>
    </row>
    <row r="94" spans="1:11" x14ac:dyDescent="0.25">
      <c r="A94" t="s">
        <v>7</v>
      </c>
      <c r="B94">
        <v>0</v>
      </c>
      <c r="C94" s="9">
        <v>135944.532321976</v>
      </c>
      <c r="D94">
        <v>136026.482142522</v>
      </c>
      <c r="E94">
        <v>134128.50396213899</v>
      </c>
      <c r="F94">
        <v>142508.117</v>
      </c>
      <c r="H94" s="9">
        <f t="shared" si="5"/>
        <v>135.944532321976</v>
      </c>
      <c r="I94">
        <f t="shared" si="6"/>
        <v>136.02648214252201</v>
      </c>
      <c r="J94">
        <f t="shared" si="7"/>
        <v>134.12850396213898</v>
      </c>
      <c r="K94">
        <f t="shared" si="8"/>
        <v>142.508117</v>
      </c>
    </row>
    <row r="95" spans="1:11" x14ac:dyDescent="0.25">
      <c r="A95" t="s">
        <v>7</v>
      </c>
      <c r="B95">
        <v>1</v>
      </c>
      <c r="C95" s="9">
        <v>132351.65333314001</v>
      </c>
      <c r="D95">
        <v>132939.76046272699</v>
      </c>
      <c r="E95">
        <v>131882.565572947</v>
      </c>
      <c r="F95">
        <v>138896.867</v>
      </c>
      <c r="H95" s="9">
        <f t="shared" si="5"/>
        <v>132.35165333314001</v>
      </c>
      <c r="I95">
        <f t="shared" si="6"/>
        <v>132.93976046272698</v>
      </c>
      <c r="J95">
        <f t="shared" si="7"/>
        <v>131.88256557294702</v>
      </c>
      <c r="K95">
        <f t="shared" si="8"/>
        <v>138.89686699999999</v>
      </c>
    </row>
    <row r="96" spans="1:11" x14ac:dyDescent="0.25">
      <c r="A96" t="s">
        <v>7</v>
      </c>
      <c r="B96">
        <v>2</v>
      </c>
      <c r="C96" s="9">
        <v>129031.74864460601</v>
      </c>
      <c r="D96">
        <v>130035.224287651</v>
      </c>
      <c r="E96">
        <v>129706.20352606</v>
      </c>
      <c r="F96">
        <v>135728.92600000001</v>
      </c>
      <c r="H96" s="9">
        <f t="shared" si="5"/>
        <v>129.03174864460601</v>
      </c>
      <c r="I96">
        <f t="shared" si="6"/>
        <v>130.035224287651</v>
      </c>
      <c r="J96">
        <f t="shared" si="7"/>
        <v>129.70620352605999</v>
      </c>
      <c r="K96">
        <f t="shared" si="8"/>
        <v>135.728926</v>
      </c>
    </row>
    <row r="97" spans="1:11" x14ac:dyDescent="0.25">
      <c r="A97" t="s">
        <v>7</v>
      </c>
      <c r="B97">
        <v>3</v>
      </c>
      <c r="C97" s="9">
        <v>126266.189397248</v>
      </c>
      <c r="D97">
        <v>127604.540122878</v>
      </c>
      <c r="E97">
        <v>127862.253359699</v>
      </c>
      <c r="F97">
        <v>133149.255</v>
      </c>
      <c r="H97" s="9">
        <f t="shared" si="5"/>
        <v>126.266189397248</v>
      </c>
      <c r="I97">
        <f t="shared" si="6"/>
        <v>127.60454012287799</v>
      </c>
      <c r="J97">
        <f t="shared" si="7"/>
        <v>127.862253359699</v>
      </c>
      <c r="K97">
        <f t="shared" si="8"/>
        <v>133.14925500000001</v>
      </c>
    </row>
    <row r="98" spans="1:11" x14ac:dyDescent="0.25">
      <c r="A98" t="s">
        <v>7</v>
      </c>
      <c r="B98">
        <v>4</v>
      </c>
      <c r="C98" s="9">
        <v>123953.24088127101</v>
      </c>
      <c r="D98">
        <v>125680.607545898</v>
      </c>
      <c r="E98">
        <v>126424.778686843</v>
      </c>
      <c r="F98">
        <v>131125.992</v>
      </c>
      <c r="H98" s="9">
        <f t="shared" si="5"/>
        <v>123.953240881271</v>
      </c>
      <c r="I98">
        <f t="shared" si="6"/>
        <v>125.680607545898</v>
      </c>
      <c r="J98">
        <f t="shared" si="7"/>
        <v>126.424778686843</v>
      </c>
      <c r="K98">
        <f t="shared" si="8"/>
        <v>131.125992</v>
      </c>
    </row>
    <row r="99" spans="1:11" x14ac:dyDescent="0.25">
      <c r="A99" t="s">
        <v>7</v>
      </c>
      <c r="B99">
        <v>5</v>
      </c>
      <c r="C99" s="9">
        <v>122065.727773312</v>
      </c>
      <c r="D99">
        <v>124204.79848088999</v>
      </c>
      <c r="E99">
        <v>125492.755848117</v>
      </c>
      <c r="F99">
        <v>129629.255</v>
      </c>
      <c r="H99" s="9">
        <f t="shared" si="5"/>
        <v>122.06572777331201</v>
      </c>
      <c r="I99">
        <f t="shared" si="6"/>
        <v>124.20479848088999</v>
      </c>
      <c r="J99">
        <f t="shared" si="7"/>
        <v>125.492755848117</v>
      </c>
      <c r="K99">
        <f t="shared" si="8"/>
        <v>129.629255</v>
      </c>
    </row>
    <row r="100" spans="1:11" x14ac:dyDescent="0.25">
      <c r="A100" t="s">
        <v>7</v>
      </c>
      <c r="B100">
        <v>6</v>
      </c>
      <c r="C100" s="9">
        <v>120392.934958264</v>
      </c>
      <c r="D100">
        <v>122911.69330364</v>
      </c>
      <c r="E100">
        <v>124617.567894869</v>
      </c>
      <c r="F100">
        <v>128393.292</v>
      </c>
      <c r="H100" s="9">
        <f t="shared" si="5"/>
        <v>120.39293495826399</v>
      </c>
      <c r="I100">
        <f t="shared" si="6"/>
        <v>122.91169330364001</v>
      </c>
      <c r="J100">
        <f t="shared" si="7"/>
        <v>124.617567894869</v>
      </c>
      <c r="K100">
        <f t="shared" si="8"/>
        <v>128.393292</v>
      </c>
    </row>
    <row r="101" spans="1:11" x14ac:dyDescent="0.25">
      <c r="A101" t="s">
        <v>7</v>
      </c>
      <c r="B101">
        <v>7</v>
      </c>
      <c r="C101" s="9">
        <v>118708.495532391</v>
      </c>
      <c r="D101">
        <v>121624.845264249</v>
      </c>
      <c r="E101">
        <v>123787.658659202</v>
      </c>
      <c r="F101">
        <v>127353.5</v>
      </c>
      <c r="H101" s="9">
        <f t="shared" si="5"/>
        <v>118.708495532391</v>
      </c>
      <c r="I101">
        <f t="shared" si="6"/>
        <v>121.624845264249</v>
      </c>
      <c r="J101">
        <f t="shared" si="7"/>
        <v>123.78765865920201</v>
      </c>
      <c r="K101">
        <f t="shared" si="8"/>
        <v>127.3535</v>
      </c>
    </row>
    <row r="102" spans="1:11" x14ac:dyDescent="0.25">
      <c r="A102" t="s">
        <v>7</v>
      </c>
      <c r="B102">
        <v>8</v>
      </c>
      <c r="C102" s="9">
        <v>117051.738343775</v>
      </c>
      <c r="D102">
        <v>120331.467886509</v>
      </c>
      <c r="E102">
        <v>122949.011185988</v>
      </c>
      <c r="F102">
        <v>126439.052</v>
      </c>
      <c r="H102" s="9">
        <f t="shared" si="5"/>
        <v>117.051738343775</v>
      </c>
      <c r="I102">
        <f t="shared" si="6"/>
        <v>120.33146788650899</v>
      </c>
      <c r="J102">
        <f t="shared" si="7"/>
        <v>122.949011185988</v>
      </c>
      <c r="K102">
        <f t="shared" si="8"/>
        <v>126.43905199999999</v>
      </c>
    </row>
    <row r="103" spans="1:11" x14ac:dyDescent="0.25">
      <c r="A103" t="s">
        <v>7</v>
      </c>
      <c r="B103">
        <v>9</v>
      </c>
      <c r="C103" s="9">
        <v>115473.72453573599</v>
      </c>
      <c r="D103">
        <v>119135.596579861</v>
      </c>
      <c r="E103">
        <v>122252.85544858901</v>
      </c>
      <c r="F103">
        <v>125724.077</v>
      </c>
      <c r="H103" s="9">
        <f t="shared" si="5"/>
        <v>115.473724535736</v>
      </c>
      <c r="I103">
        <f t="shared" si="6"/>
        <v>119.135596579861</v>
      </c>
      <c r="J103">
        <f t="shared" si="7"/>
        <v>122.252855448589</v>
      </c>
      <c r="K103">
        <f t="shared" si="8"/>
        <v>125.72407700000001</v>
      </c>
    </row>
    <row r="104" spans="1:11" x14ac:dyDescent="0.25">
      <c r="A104" t="s">
        <v>7</v>
      </c>
      <c r="B104">
        <v>10</v>
      </c>
      <c r="C104" s="9">
        <v>114072.847584025</v>
      </c>
      <c r="D104">
        <v>118004.89449135</v>
      </c>
      <c r="E104">
        <v>121664.52106687101</v>
      </c>
      <c r="F104">
        <v>124974.633</v>
      </c>
      <c r="H104" s="9">
        <f t="shared" si="5"/>
        <v>114.072847584025</v>
      </c>
      <c r="I104">
        <f t="shared" si="6"/>
        <v>118.00489449135</v>
      </c>
      <c r="J104">
        <f t="shared" si="7"/>
        <v>121.664521066871</v>
      </c>
      <c r="K104">
        <f t="shared" si="8"/>
        <v>124.974633</v>
      </c>
    </row>
    <row r="105" spans="1:11" x14ac:dyDescent="0.25">
      <c r="A105" t="s">
        <v>7</v>
      </c>
      <c r="B105">
        <v>11</v>
      </c>
      <c r="C105" s="9">
        <v>112813.142002892</v>
      </c>
      <c r="D105">
        <v>117045.478218723</v>
      </c>
      <c r="E105">
        <v>121387.355870801</v>
      </c>
      <c r="F105">
        <v>124421.162</v>
      </c>
      <c r="H105" s="9">
        <f t="shared" si="5"/>
        <v>112.81314200289199</v>
      </c>
      <c r="I105">
        <f t="shared" si="6"/>
        <v>117.04547821872301</v>
      </c>
      <c r="J105">
        <f t="shared" si="7"/>
        <v>121.38735587080099</v>
      </c>
      <c r="K105">
        <f t="shared" si="8"/>
        <v>124.421162</v>
      </c>
    </row>
    <row r="106" spans="1:11" x14ac:dyDescent="0.25">
      <c r="A106" t="s">
        <v>7</v>
      </c>
      <c r="B106">
        <v>12</v>
      </c>
      <c r="C106" s="9">
        <v>111421.92299011099</v>
      </c>
      <c r="D106">
        <v>115948.944398379</v>
      </c>
      <c r="E106">
        <v>120932.664136041</v>
      </c>
      <c r="F106">
        <v>123812.57399999999</v>
      </c>
      <c r="H106" s="9">
        <f t="shared" si="5"/>
        <v>111.421922990111</v>
      </c>
      <c r="I106">
        <f t="shared" si="6"/>
        <v>115.948944398379</v>
      </c>
      <c r="J106">
        <f t="shared" si="7"/>
        <v>120.932664136041</v>
      </c>
      <c r="K106">
        <f t="shared" si="8"/>
        <v>123.812574</v>
      </c>
    </row>
    <row r="107" spans="1:11" x14ac:dyDescent="0.25">
      <c r="A107" t="s">
        <v>7</v>
      </c>
      <c r="B107">
        <v>13</v>
      </c>
      <c r="C107" s="9">
        <v>110661.002820465</v>
      </c>
      <c r="D107">
        <v>115409.11696359</v>
      </c>
      <c r="E107">
        <v>121033.675855986</v>
      </c>
      <c r="F107">
        <v>123542.164</v>
      </c>
      <c r="H107" s="9">
        <f t="shared" si="5"/>
        <v>110.661002820465</v>
      </c>
      <c r="I107">
        <f t="shared" si="6"/>
        <v>115.40911696358999</v>
      </c>
      <c r="J107">
        <f t="shared" si="7"/>
        <v>121.033675855986</v>
      </c>
      <c r="K107">
        <f t="shared" si="8"/>
        <v>123.542164</v>
      </c>
    </row>
    <row r="108" spans="1:11" x14ac:dyDescent="0.25">
      <c r="A108" t="s">
        <v>7</v>
      </c>
      <c r="B108">
        <v>14</v>
      </c>
      <c r="C108" s="9">
        <v>109825.80009008601</v>
      </c>
      <c r="D108">
        <v>114714.505073009</v>
      </c>
      <c r="E108">
        <v>120976.981339591</v>
      </c>
      <c r="F108">
        <v>123278.36900000001</v>
      </c>
      <c r="H108" s="9">
        <f t="shared" si="5"/>
        <v>109.82580009008601</v>
      </c>
      <c r="I108">
        <f t="shared" si="6"/>
        <v>114.71450507300901</v>
      </c>
      <c r="J108">
        <f t="shared" si="7"/>
        <v>120.97698133959101</v>
      </c>
      <c r="K108">
        <f t="shared" si="8"/>
        <v>123.27836900000001</v>
      </c>
    </row>
    <row r="109" spans="1:11" x14ac:dyDescent="0.25">
      <c r="A109" t="s">
        <v>7</v>
      </c>
      <c r="B109">
        <v>15</v>
      </c>
      <c r="C109" s="9">
        <v>110297.840193828</v>
      </c>
      <c r="D109">
        <v>115056.236647752</v>
      </c>
      <c r="E109">
        <v>121560.27566001</v>
      </c>
      <c r="F109">
        <v>123600.11500000001</v>
      </c>
      <c r="H109" s="9">
        <f t="shared" si="5"/>
        <v>110.29784019382799</v>
      </c>
      <c r="I109">
        <f t="shared" si="6"/>
        <v>115.056236647752</v>
      </c>
      <c r="J109">
        <f t="shared" si="7"/>
        <v>121.56027566000999</v>
      </c>
      <c r="K109">
        <f t="shared" si="8"/>
        <v>123.600115</v>
      </c>
    </row>
    <row r="110" spans="1:11" x14ac:dyDescent="0.25">
      <c r="A110" t="s">
        <v>7</v>
      </c>
      <c r="B110">
        <v>16</v>
      </c>
      <c r="C110" s="9">
        <v>111056.3841506</v>
      </c>
      <c r="D110">
        <v>115560.274632638</v>
      </c>
      <c r="E110">
        <v>122131.12051533999</v>
      </c>
      <c r="F110">
        <v>123860.914</v>
      </c>
      <c r="H110" s="9">
        <f t="shared" si="5"/>
        <v>111.0563841506</v>
      </c>
      <c r="I110">
        <f t="shared" si="6"/>
        <v>115.560274632638</v>
      </c>
      <c r="J110">
        <f t="shared" si="7"/>
        <v>122.13112051533999</v>
      </c>
      <c r="K110">
        <f t="shared" si="8"/>
        <v>123.86091400000001</v>
      </c>
    </row>
    <row r="111" spans="1:11" x14ac:dyDescent="0.25">
      <c r="A111" t="s">
        <v>7</v>
      </c>
      <c r="B111">
        <v>17</v>
      </c>
      <c r="C111" s="9">
        <v>111781.81495066499</v>
      </c>
      <c r="D111">
        <v>116061.259072566</v>
      </c>
      <c r="E111">
        <v>122640.787521576</v>
      </c>
      <c r="F111">
        <v>123726.576</v>
      </c>
      <c r="H111" s="9">
        <f t="shared" si="5"/>
        <v>111.78181495066499</v>
      </c>
      <c r="I111">
        <f t="shared" si="6"/>
        <v>116.061259072566</v>
      </c>
      <c r="J111">
        <f t="shared" si="7"/>
        <v>122.640787521576</v>
      </c>
      <c r="K111">
        <f t="shared" si="8"/>
        <v>123.72657599999999</v>
      </c>
    </row>
    <row r="112" spans="1:11" x14ac:dyDescent="0.25">
      <c r="A112" t="s">
        <v>7</v>
      </c>
      <c r="B112">
        <v>18</v>
      </c>
      <c r="C112" s="9">
        <v>112800.83269273701</v>
      </c>
      <c r="D112">
        <v>116278.613965314</v>
      </c>
      <c r="E112">
        <v>121894.67296864001</v>
      </c>
      <c r="F112">
        <v>123026.97199999999</v>
      </c>
      <c r="H112" s="9">
        <f t="shared" si="5"/>
        <v>112.800832692737</v>
      </c>
      <c r="I112">
        <f t="shared" si="6"/>
        <v>116.27861396531399</v>
      </c>
      <c r="J112">
        <f t="shared" si="7"/>
        <v>121.89467296864001</v>
      </c>
      <c r="K112">
        <f t="shared" si="8"/>
        <v>123.026972</v>
      </c>
    </row>
    <row r="113" spans="1:11" x14ac:dyDescent="0.25">
      <c r="A113" t="s">
        <v>7</v>
      </c>
      <c r="B113">
        <v>19</v>
      </c>
      <c r="C113" s="9">
        <v>110689.027441151</v>
      </c>
      <c r="D113">
        <v>111881.30998980399</v>
      </c>
      <c r="E113">
        <v>114506.031586062</v>
      </c>
      <c r="F113">
        <v>115910.629</v>
      </c>
      <c r="H113" s="9">
        <f t="shared" si="5"/>
        <v>110.689027441151</v>
      </c>
      <c r="I113">
        <f t="shared" si="6"/>
        <v>111.881309989804</v>
      </c>
      <c r="J113">
        <f t="shared" si="7"/>
        <v>114.50603158606201</v>
      </c>
      <c r="K113">
        <f t="shared" si="8"/>
        <v>115.910629</v>
      </c>
    </row>
    <row r="114" spans="1:11" x14ac:dyDescent="0.25">
      <c r="A114" t="s">
        <v>7</v>
      </c>
      <c r="B114">
        <v>20</v>
      </c>
      <c r="C114" s="9">
        <v>112312.935468842</v>
      </c>
      <c r="D114">
        <v>112909.667466414</v>
      </c>
      <c r="E114">
        <v>114616.939164396</v>
      </c>
      <c r="F114">
        <v>115927.29700000001</v>
      </c>
      <c r="H114" s="9">
        <f t="shared" si="5"/>
        <v>112.312935468842</v>
      </c>
      <c r="I114">
        <f t="shared" si="6"/>
        <v>112.90966746641401</v>
      </c>
      <c r="J114">
        <f t="shared" si="7"/>
        <v>114.616939164396</v>
      </c>
      <c r="K114">
        <f t="shared" si="8"/>
        <v>115.92729700000001</v>
      </c>
    </row>
    <row r="115" spans="1:11" x14ac:dyDescent="0.25">
      <c r="A115" t="s">
        <v>7</v>
      </c>
      <c r="B115">
        <v>21</v>
      </c>
      <c r="C115" s="9">
        <v>119297.68185980299</v>
      </c>
      <c r="D115">
        <v>119273.034187773</v>
      </c>
      <c r="E115">
        <v>119532.006955857</v>
      </c>
      <c r="F115">
        <v>121443.495</v>
      </c>
      <c r="H115" s="9">
        <f t="shared" si="5"/>
        <v>119.29768185980299</v>
      </c>
      <c r="I115">
        <f t="shared" si="6"/>
        <v>119.27303418777299</v>
      </c>
      <c r="J115">
        <f t="shared" si="7"/>
        <v>119.532006955857</v>
      </c>
      <c r="K115">
        <f t="shared" si="8"/>
        <v>121.443495</v>
      </c>
    </row>
    <row r="116" spans="1:11" x14ac:dyDescent="0.25">
      <c r="A116" t="s">
        <v>7</v>
      </c>
      <c r="B116">
        <v>22</v>
      </c>
      <c r="C116" s="9">
        <v>130092.118658119</v>
      </c>
      <c r="D116">
        <v>130270.94135783199</v>
      </c>
      <c r="E116">
        <v>129444.375163057</v>
      </c>
      <c r="F116">
        <v>134268.66899999999</v>
      </c>
      <c r="H116" s="9">
        <f t="shared" si="5"/>
        <v>130.09211865811901</v>
      </c>
      <c r="I116">
        <f t="shared" si="6"/>
        <v>130.27094135783199</v>
      </c>
      <c r="J116">
        <f t="shared" si="7"/>
        <v>129.444375163057</v>
      </c>
      <c r="K116">
        <f t="shared" si="8"/>
        <v>134.26866899999999</v>
      </c>
    </row>
    <row r="117" spans="1:11" x14ac:dyDescent="0.25">
      <c r="A117" t="s">
        <v>7</v>
      </c>
      <c r="B117">
        <v>23</v>
      </c>
      <c r="C117" s="9">
        <v>144483.745971033</v>
      </c>
      <c r="D117">
        <v>144678.25754889101</v>
      </c>
      <c r="E117">
        <v>142681.924949265</v>
      </c>
      <c r="F117">
        <v>148994.94399999999</v>
      </c>
      <c r="H117" s="9">
        <f t="shared" si="5"/>
        <v>144.48374597103299</v>
      </c>
      <c r="I117">
        <f t="shared" si="6"/>
        <v>144.678257548891</v>
      </c>
      <c r="J117">
        <f t="shared" si="7"/>
        <v>142.68192494926501</v>
      </c>
      <c r="K117">
        <f t="shared" si="8"/>
        <v>148.99494399999998</v>
      </c>
    </row>
    <row r="118" spans="1:11" x14ac:dyDescent="0.25">
      <c r="A118" t="s">
        <v>7</v>
      </c>
      <c r="B118">
        <v>24</v>
      </c>
      <c r="C118" s="9">
        <v>157205.737389118</v>
      </c>
      <c r="D118">
        <v>157050.66733514701</v>
      </c>
      <c r="E118">
        <v>153309.91834055199</v>
      </c>
      <c r="F118">
        <v>160609.13200000001</v>
      </c>
      <c r="H118" s="9">
        <f t="shared" si="5"/>
        <v>157.20573738911801</v>
      </c>
      <c r="I118">
        <f t="shared" si="6"/>
        <v>157.05066733514701</v>
      </c>
      <c r="J118">
        <f t="shared" si="7"/>
        <v>153.30991834055197</v>
      </c>
      <c r="K118">
        <f t="shared" si="8"/>
        <v>160.60913200000002</v>
      </c>
    </row>
    <row r="119" spans="1:11" x14ac:dyDescent="0.25">
      <c r="A119" t="s">
        <v>7</v>
      </c>
      <c r="B119">
        <v>25</v>
      </c>
      <c r="C119" s="9">
        <v>167637.890606381</v>
      </c>
      <c r="D119">
        <v>167094.14854411001</v>
      </c>
      <c r="E119">
        <v>162699.57483608701</v>
      </c>
      <c r="F119">
        <v>169637.24299999999</v>
      </c>
      <c r="H119" s="9">
        <f t="shared" si="5"/>
        <v>167.63789060638101</v>
      </c>
      <c r="I119">
        <f t="shared" si="6"/>
        <v>167.09414854411</v>
      </c>
      <c r="J119">
        <f t="shared" si="7"/>
        <v>162.69957483608701</v>
      </c>
      <c r="K119">
        <f t="shared" si="8"/>
        <v>169.63724299999998</v>
      </c>
    </row>
    <row r="120" spans="1:11" x14ac:dyDescent="0.25">
      <c r="A120" t="s">
        <v>7</v>
      </c>
      <c r="B120">
        <v>26</v>
      </c>
      <c r="C120" s="9">
        <v>177971.64023604299</v>
      </c>
      <c r="D120">
        <v>177089.11146965501</v>
      </c>
      <c r="E120">
        <v>172174.72712827101</v>
      </c>
      <c r="F120">
        <v>180203.791</v>
      </c>
      <c r="H120" s="9">
        <f t="shared" si="5"/>
        <v>177.97164023604299</v>
      </c>
      <c r="I120">
        <f t="shared" si="6"/>
        <v>177.08911146965499</v>
      </c>
      <c r="J120">
        <f t="shared" si="7"/>
        <v>172.174727128271</v>
      </c>
      <c r="K120">
        <f t="shared" si="8"/>
        <v>180.203791</v>
      </c>
    </row>
    <row r="121" spans="1:11" x14ac:dyDescent="0.25">
      <c r="A121" t="s">
        <v>7</v>
      </c>
      <c r="B121">
        <v>27</v>
      </c>
      <c r="C121" s="9">
        <v>186932.27251917499</v>
      </c>
      <c r="D121">
        <v>185921.100903421</v>
      </c>
      <c r="E121">
        <v>180697.657107312</v>
      </c>
      <c r="F121">
        <v>190377.85399999999</v>
      </c>
      <c r="H121" s="9">
        <f t="shared" si="5"/>
        <v>186.932272519175</v>
      </c>
      <c r="I121">
        <f t="shared" si="6"/>
        <v>185.92110090342101</v>
      </c>
      <c r="J121">
        <f t="shared" si="7"/>
        <v>180.69765710731201</v>
      </c>
      <c r="K121">
        <f t="shared" si="8"/>
        <v>190.37785399999999</v>
      </c>
    </row>
    <row r="122" spans="1:11" x14ac:dyDescent="0.25">
      <c r="A122" t="s">
        <v>7</v>
      </c>
      <c r="B122">
        <v>28</v>
      </c>
      <c r="C122" s="9">
        <v>189384.39085970999</v>
      </c>
      <c r="D122">
        <v>188191.36428064699</v>
      </c>
      <c r="E122">
        <v>182821.138650282</v>
      </c>
      <c r="F122">
        <v>190147.26199999999</v>
      </c>
      <c r="H122" s="9">
        <f t="shared" si="5"/>
        <v>189.38439085970998</v>
      </c>
      <c r="I122">
        <f t="shared" si="6"/>
        <v>188.19136428064698</v>
      </c>
      <c r="J122">
        <f t="shared" si="7"/>
        <v>182.82113865028199</v>
      </c>
      <c r="K122">
        <f t="shared" si="8"/>
        <v>190.14726199999998</v>
      </c>
    </row>
    <row r="123" spans="1:11" x14ac:dyDescent="0.25">
      <c r="A123" t="s">
        <v>7</v>
      </c>
      <c r="B123">
        <v>29</v>
      </c>
      <c r="C123" s="9">
        <v>189526.327866732</v>
      </c>
      <c r="D123">
        <v>188402.431965397</v>
      </c>
      <c r="E123">
        <v>182953.02368695699</v>
      </c>
      <c r="F123">
        <v>190563.69899999999</v>
      </c>
      <c r="H123" s="9">
        <f t="shared" si="5"/>
        <v>189.526327866732</v>
      </c>
      <c r="I123">
        <f t="shared" si="6"/>
        <v>188.402431965397</v>
      </c>
      <c r="J123">
        <f t="shared" si="7"/>
        <v>182.95302368695698</v>
      </c>
      <c r="K123">
        <f t="shared" si="8"/>
        <v>190.56369899999999</v>
      </c>
    </row>
    <row r="124" spans="1:11" x14ac:dyDescent="0.25">
      <c r="A124" t="s">
        <v>7</v>
      </c>
      <c r="B124">
        <v>30</v>
      </c>
      <c r="C124" s="9">
        <v>187850.09912900199</v>
      </c>
      <c r="D124">
        <v>187097.051599253</v>
      </c>
      <c r="E124">
        <v>181798.52234629999</v>
      </c>
      <c r="F124">
        <v>187717.24900000001</v>
      </c>
      <c r="H124" s="9">
        <f t="shared" si="5"/>
        <v>187.85009912900199</v>
      </c>
      <c r="I124">
        <f t="shared" si="6"/>
        <v>187.09705159925301</v>
      </c>
      <c r="J124">
        <f t="shared" si="7"/>
        <v>181.79852234629999</v>
      </c>
      <c r="K124">
        <f t="shared" si="8"/>
        <v>187.71724900000001</v>
      </c>
    </row>
    <row r="125" spans="1:11" x14ac:dyDescent="0.25">
      <c r="A125" t="s">
        <v>7</v>
      </c>
      <c r="B125">
        <v>31</v>
      </c>
      <c r="C125" s="9">
        <v>187167.472375638</v>
      </c>
      <c r="D125">
        <v>186893.781644723</v>
      </c>
      <c r="E125">
        <v>181668.13385003601</v>
      </c>
      <c r="F125">
        <v>187352.81400000001</v>
      </c>
      <c r="H125" s="9">
        <f t="shared" si="5"/>
        <v>187.167472375638</v>
      </c>
      <c r="I125">
        <f t="shared" si="6"/>
        <v>186.89378164472299</v>
      </c>
      <c r="J125">
        <f t="shared" si="7"/>
        <v>181.66813385003601</v>
      </c>
      <c r="K125">
        <f t="shared" si="8"/>
        <v>187.35281400000002</v>
      </c>
    </row>
    <row r="126" spans="1:11" x14ac:dyDescent="0.25">
      <c r="A126" t="s">
        <v>7</v>
      </c>
      <c r="B126">
        <v>32</v>
      </c>
      <c r="C126" s="9">
        <v>182024.29927555201</v>
      </c>
      <c r="D126">
        <v>182113.85168215499</v>
      </c>
      <c r="E126">
        <v>176835.263550125</v>
      </c>
      <c r="F126">
        <v>181337.82399999999</v>
      </c>
      <c r="H126" s="9">
        <f t="shared" si="5"/>
        <v>182.02429927555201</v>
      </c>
      <c r="I126">
        <f t="shared" si="6"/>
        <v>182.11385168215497</v>
      </c>
      <c r="J126">
        <f t="shared" si="7"/>
        <v>176.83526355012501</v>
      </c>
      <c r="K126">
        <f t="shared" si="8"/>
        <v>181.33782399999998</v>
      </c>
    </row>
    <row r="127" spans="1:11" x14ac:dyDescent="0.25">
      <c r="A127" t="s">
        <v>7</v>
      </c>
      <c r="B127">
        <v>33</v>
      </c>
      <c r="C127" s="9">
        <v>177499.53161449201</v>
      </c>
      <c r="D127">
        <v>177841.182870035</v>
      </c>
      <c r="E127">
        <v>172376.063832076</v>
      </c>
      <c r="F127">
        <v>176051.32199999999</v>
      </c>
      <c r="H127" s="9">
        <f t="shared" si="5"/>
        <v>177.49953161449201</v>
      </c>
      <c r="I127">
        <f t="shared" si="6"/>
        <v>177.841182870035</v>
      </c>
      <c r="J127">
        <f t="shared" si="7"/>
        <v>172.376063832076</v>
      </c>
      <c r="K127">
        <f t="shared" si="8"/>
        <v>176.051322</v>
      </c>
    </row>
    <row r="128" spans="1:11" x14ac:dyDescent="0.25">
      <c r="A128" t="s">
        <v>7</v>
      </c>
      <c r="B128">
        <v>34</v>
      </c>
      <c r="C128" s="9">
        <v>171392.18216511299</v>
      </c>
      <c r="D128">
        <v>171855.70645127201</v>
      </c>
      <c r="E128">
        <v>166256.27000158399</v>
      </c>
      <c r="F128">
        <v>168657.53899999999</v>
      </c>
      <c r="H128" s="9">
        <f t="shared" si="5"/>
        <v>171.39218216511298</v>
      </c>
      <c r="I128">
        <f t="shared" si="6"/>
        <v>171.855706451272</v>
      </c>
      <c r="J128">
        <f t="shared" si="7"/>
        <v>166.256270001584</v>
      </c>
      <c r="K128">
        <f t="shared" si="8"/>
        <v>168.65753899999999</v>
      </c>
    </row>
    <row r="129" spans="1:11" x14ac:dyDescent="0.25">
      <c r="A129" t="s">
        <v>7</v>
      </c>
      <c r="B129">
        <v>35</v>
      </c>
      <c r="C129" s="9">
        <v>166840.08999196999</v>
      </c>
      <c r="D129">
        <v>167307.87039068301</v>
      </c>
      <c r="E129">
        <v>161937.19014650301</v>
      </c>
      <c r="F129">
        <v>162541.20800000001</v>
      </c>
      <c r="H129" s="9">
        <f t="shared" si="5"/>
        <v>166.84008999196999</v>
      </c>
      <c r="I129">
        <f t="shared" si="6"/>
        <v>167.30787039068301</v>
      </c>
      <c r="J129">
        <f t="shared" si="7"/>
        <v>161.93719014650301</v>
      </c>
      <c r="K129">
        <f t="shared" si="8"/>
        <v>162.54120800000001</v>
      </c>
    </row>
    <row r="130" spans="1:11" x14ac:dyDescent="0.25">
      <c r="A130" t="s">
        <v>7</v>
      </c>
      <c r="B130">
        <v>36</v>
      </c>
      <c r="C130" s="9">
        <v>161882.12662080399</v>
      </c>
      <c r="D130">
        <v>162326.75795676999</v>
      </c>
      <c r="E130">
        <v>157218.49664457</v>
      </c>
      <c r="F130">
        <v>156501.85699999999</v>
      </c>
      <c r="H130" s="9">
        <f t="shared" si="5"/>
        <v>161.882126620804</v>
      </c>
      <c r="I130">
        <f t="shared" si="6"/>
        <v>162.32675795677</v>
      </c>
      <c r="J130">
        <f t="shared" si="7"/>
        <v>157.21849664457</v>
      </c>
      <c r="K130">
        <f t="shared" si="8"/>
        <v>156.501857</v>
      </c>
    </row>
    <row r="131" spans="1:11" x14ac:dyDescent="0.25">
      <c r="A131" t="s">
        <v>7</v>
      </c>
      <c r="B131">
        <v>37</v>
      </c>
      <c r="C131" s="9">
        <v>157539.06028800199</v>
      </c>
      <c r="D131">
        <v>158015.143892672</v>
      </c>
      <c r="E131">
        <v>153024.47890345199</v>
      </c>
      <c r="F131">
        <v>151153.27600000001</v>
      </c>
      <c r="H131" s="9">
        <f t="shared" si="5"/>
        <v>157.53906028800199</v>
      </c>
      <c r="I131">
        <f t="shared" si="6"/>
        <v>158.015143892672</v>
      </c>
      <c r="J131">
        <f t="shared" si="7"/>
        <v>153.02447890345201</v>
      </c>
      <c r="K131">
        <f t="shared" si="8"/>
        <v>151.15327600000001</v>
      </c>
    </row>
    <row r="132" spans="1:11" x14ac:dyDescent="0.25">
      <c r="A132" t="s">
        <v>7</v>
      </c>
      <c r="B132">
        <v>38</v>
      </c>
      <c r="C132" s="9">
        <v>156148.682027726</v>
      </c>
      <c r="D132">
        <v>156819.77471325401</v>
      </c>
      <c r="E132">
        <v>152319.50456773301</v>
      </c>
      <c r="F132">
        <v>151401.46799999999</v>
      </c>
      <c r="H132" s="9">
        <f t="shared" ref="H132:H195" si="9">C132/1000</f>
        <v>156.14868202772601</v>
      </c>
      <c r="I132">
        <f t="shared" ref="I132:I195" si="10">D132/1000</f>
        <v>156.81977471325402</v>
      </c>
      <c r="J132">
        <f t="shared" ref="J132:J195" si="11">E132/1000</f>
        <v>152.31950456773299</v>
      </c>
      <c r="K132">
        <f t="shared" ref="K132:K195" si="12">F132/1000</f>
        <v>151.40146799999999</v>
      </c>
    </row>
    <row r="133" spans="1:11" x14ac:dyDescent="0.25">
      <c r="A133" t="s">
        <v>7</v>
      </c>
      <c r="B133">
        <v>39</v>
      </c>
      <c r="C133" s="9">
        <v>154270.06588190701</v>
      </c>
      <c r="D133">
        <v>155144.075550081</v>
      </c>
      <c r="E133">
        <v>151119.42508461999</v>
      </c>
      <c r="F133">
        <v>151458.51999999999</v>
      </c>
      <c r="H133" s="9">
        <f t="shared" si="9"/>
        <v>154.27006588190702</v>
      </c>
      <c r="I133">
        <f t="shared" si="10"/>
        <v>155.144075550081</v>
      </c>
      <c r="J133">
        <f t="shared" si="11"/>
        <v>151.11942508461999</v>
      </c>
      <c r="K133">
        <f t="shared" si="12"/>
        <v>151.45851999999999</v>
      </c>
    </row>
    <row r="134" spans="1:11" x14ac:dyDescent="0.25">
      <c r="A134" t="s">
        <v>7</v>
      </c>
      <c r="B134">
        <v>40</v>
      </c>
      <c r="C134" s="9">
        <v>152851.06120859901</v>
      </c>
      <c r="D134">
        <v>154088.222625847</v>
      </c>
      <c r="E134">
        <v>150582.11108665299</v>
      </c>
      <c r="F134">
        <v>151635.87</v>
      </c>
      <c r="H134" s="9">
        <f t="shared" si="9"/>
        <v>152.85106120859902</v>
      </c>
      <c r="I134">
        <f t="shared" si="10"/>
        <v>154.08822262584701</v>
      </c>
      <c r="J134">
        <f t="shared" si="11"/>
        <v>150.58211108665299</v>
      </c>
      <c r="K134">
        <f t="shared" si="12"/>
        <v>151.63586999999998</v>
      </c>
    </row>
    <row r="135" spans="1:11" x14ac:dyDescent="0.25">
      <c r="A135" t="s">
        <v>7</v>
      </c>
      <c r="B135">
        <v>41</v>
      </c>
      <c r="C135" s="9">
        <v>150293.465154971</v>
      </c>
      <c r="D135">
        <v>151850.17254312101</v>
      </c>
      <c r="E135">
        <v>148848.6603016</v>
      </c>
      <c r="F135">
        <v>150352.81899999999</v>
      </c>
      <c r="H135" s="9">
        <f t="shared" si="9"/>
        <v>150.29346515497099</v>
      </c>
      <c r="I135">
        <f t="shared" si="10"/>
        <v>151.850172543121</v>
      </c>
      <c r="J135">
        <f t="shared" si="11"/>
        <v>148.84866030160001</v>
      </c>
      <c r="K135">
        <f t="shared" si="12"/>
        <v>150.35281899999998</v>
      </c>
    </row>
    <row r="136" spans="1:11" x14ac:dyDescent="0.25">
      <c r="A136" t="s">
        <v>7</v>
      </c>
      <c r="B136">
        <v>42</v>
      </c>
      <c r="C136" s="9">
        <v>148352.74645703801</v>
      </c>
      <c r="D136">
        <v>150453.282107901</v>
      </c>
      <c r="E136">
        <v>148387.61774770301</v>
      </c>
      <c r="F136">
        <v>151006.568</v>
      </c>
      <c r="H136" s="9">
        <f t="shared" si="9"/>
        <v>148.35274645703802</v>
      </c>
      <c r="I136">
        <f t="shared" si="10"/>
        <v>150.453282107901</v>
      </c>
      <c r="J136">
        <f t="shared" si="11"/>
        <v>148.38761774770302</v>
      </c>
      <c r="K136">
        <f t="shared" si="12"/>
        <v>151.00656799999999</v>
      </c>
    </row>
    <row r="137" spans="1:11" x14ac:dyDescent="0.25">
      <c r="A137" t="s">
        <v>7</v>
      </c>
      <c r="B137">
        <v>43</v>
      </c>
      <c r="C137" s="9">
        <v>145525.78420503699</v>
      </c>
      <c r="D137">
        <v>147840.08227981199</v>
      </c>
      <c r="E137">
        <v>146288.873217752</v>
      </c>
      <c r="F137">
        <v>149357.48300000001</v>
      </c>
      <c r="H137" s="9">
        <f t="shared" si="9"/>
        <v>145.52578420503698</v>
      </c>
      <c r="I137">
        <f t="shared" si="10"/>
        <v>147.84008227981198</v>
      </c>
      <c r="J137">
        <f t="shared" si="11"/>
        <v>146.28887321775201</v>
      </c>
      <c r="K137">
        <f t="shared" si="12"/>
        <v>149.357483</v>
      </c>
    </row>
    <row r="138" spans="1:11" x14ac:dyDescent="0.25">
      <c r="A138" t="s">
        <v>7</v>
      </c>
      <c r="B138">
        <v>44</v>
      </c>
      <c r="C138" s="9">
        <v>142518.43438344699</v>
      </c>
      <c r="D138">
        <v>145085.61487796501</v>
      </c>
      <c r="E138">
        <v>144449.863565832</v>
      </c>
      <c r="F138">
        <v>147046.079</v>
      </c>
      <c r="H138" s="9">
        <f t="shared" si="9"/>
        <v>142.51843438344699</v>
      </c>
      <c r="I138">
        <f t="shared" si="10"/>
        <v>145.08561487796501</v>
      </c>
      <c r="J138">
        <f t="shared" si="11"/>
        <v>144.449863565832</v>
      </c>
      <c r="K138">
        <f t="shared" si="12"/>
        <v>147.04607899999999</v>
      </c>
    </row>
    <row r="139" spans="1:11" x14ac:dyDescent="0.25">
      <c r="A139" t="s">
        <v>7</v>
      </c>
      <c r="B139">
        <v>45</v>
      </c>
      <c r="C139" s="9">
        <v>141289.68444685999</v>
      </c>
      <c r="D139">
        <v>144280.63608142399</v>
      </c>
      <c r="E139">
        <v>144693.718870738</v>
      </c>
      <c r="F139">
        <v>148586.9</v>
      </c>
      <c r="H139" s="9">
        <f t="shared" si="9"/>
        <v>141.28968444685998</v>
      </c>
      <c r="I139">
        <f t="shared" si="10"/>
        <v>144.28063608142398</v>
      </c>
      <c r="J139">
        <f t="shared" si="11"/>
        <v>144.693718870738</v>
      </c>
      <c r="K139">
        <f t="shared" si="12"/>
        <v>148.58689999999999</v>
      </c>
    </row>
    <row r="140" spans="1:11" x14ac:dyDescent="0.25">
      <c r="A140" t="s">
        <v>7</v>
      </c>
      <c r="B140">
        <v>46</v>
      </c>
      <c r="C140" s="9">
        <v>138787.36234826001</v>
      </c>
      <c r="D140">
        <v>142002.240488713</v>
      </c>
      <c r="E140">
        <v>143284.635480759</v>
      </c>
      <c r="F140">
        <v>146941.79199999999</v>
      </c>
      <c r="H140" s="9">
        <f t="shared" si="9"/>
        <v>138.78736234826002</v>
      </c>
      <c r="I140">
        <f t="shared" si="10"/>
        <v>142.002240488713</v>
      </c>
      <c r="J140">
        <f t="shared" si="11"/>
        <v>143.28463548075899</v>
      </c>
      <c r="K140">
        <f t="shared" si="12"/>
        <v>146.94179199999999</v>
      </c>
    </row>
    <row r="141" spans="1:11" x14ac:dyDescent="0.25">
      <c r="A141" t="s">
        <v>7</v>
      </c>
      <c r="B141">
        <v>47</v>
      </c>
      <c r="C141" s="9">
        <v>137480.67294082101</v>
      </c>
      <c r="D141">
        <v>141074.65238106501</v>
      </c>
      <c r="E141">
        <v>143373.50890948501</v>
      </c>
      <c r="F141">
        <v>147877.83600000001</v>
      </c>
      <c r="H141" s="9">
        <f t="shared" si="9"/>
        <v>137.48067294082099</v>
      </c>
      <c r="I141">
        <f t="shared" si="10"/>
        <v>141.07465238106502</v>
      </c>
      <c r="J141">
        <f t="shared" si="11"/>
        <v>143.37350890948503</v>
      </c>
      <c r="K141">
        <f t="shared" si="12"/>
        <v>147.877836</v>
      </c>
    </row>
    <row r="142" spans="1:11" x14ac:dyDescent="0.25">
      <c r="A142" t="s">
        <v>7</v>
      </c>
      <c r="B142">
        <v>48</v>
      </c>
      <c r="C142" s="9">
        <v>137218.675691385</v>
      </c>
      <c r="D142">
        <v>141151.55706475099</v>
      </c>
      <c r="E142">
        <v>143993.87939136999</v>
      </c>
      <c r="F142">
        <v>148547.95199999999</v>
      </c>
      <c r="H142" s="9">
        <f t="shared" si="9"/>
        <v>137.21867569138499</v>
      </c>
      <c r="I142">
        <f t="shared" si="10"/>
        <v>141.15155706475099</v>
      </c>
      <c r="J142">
        <f t="shared" si="11"/>
        <v>143.99387939137</v>
      </c>
      <c r="K142">
        <f t="shared" si="12"/>
        <v>148.54795199999998</v>
      </c>
    </row>
    <row r="143" spans="1:11" x14ac:dyDescent="0.25">
      <c r="A143" t="s">
        <v>7</v>
      </c>
      <c r="B143">
        <v>49</v>
      </c>
      <c r="C143" s="9">
        <v>134494.198362489</v>
      </c>
      <c r="D143">
        <v>138667.26881311199</v>
      </c>
      <c r="E143">
        <v>141977.28809891001</v>
      </c>
      <c r="F143">
        <v>145154.24100000001</v>
      </c>
      <c r="H143" s="9">
        <f t="shared" si="9"/>
        <v>134.49419836248899</v>
      </c>
      <c r="I143">
        <f t="shared" si="10"/>
        <v>138.667268813112</v>
      </c>
      <c r="J143">
        <f t="shared" si="11"/>
        <v>141.97728809891001</v>
      </c>
      <c r="K143">
        <f t="shared" si="12"/>
        <v>145.15424100000001</v>
      </c>
    </row>
    <row r="144" spans="1:11" x14ac:dyDescent="0.25">
      <c r="A144" t="s">
        <v>7</v>
      </c>
      <c r="B144">
        <v>50</v>
      </c>
      <c r="C144" s="9">
        <v>132260.13134685901</v>
      </c>
      <c r="D144">
        <v>136625.77715569001</v>
      </c>
      <c r="E144">
        <v>140496.19467149</v>
      </c>
      <c r="F144">
        <v>142984.78899999999</v>
      </c>
      <c r="H144" s="9">
        <f t="shared" si="9"/>
        <v>132.260131346859</v>
      </c>
      <c r="I144">
        <f t="shared" si="10"/>
        <v>136.62577715569</v>
      </c>
      <c r="J144">
        <f t="shared" si="11"/>
        <v>140.49619467149</v>
      </c>
      <c r="K144">
        <f t="shared" si="12"/>
        <v>142.98478899999998</v>
      </c>
    </row>
    <row r="145" spans="1:11" x14ac:dyDescent="0.25">
      <c r="A145" t="s">
        <v>7</v>
      </c>
      <c r="B145">
        <v>51</v>
      </c>
      <c r="C145" s="9">
        <v>131527.48412517499</v>
      </c>
      <c r="D145">
        <v>136172.37118721</v>
      </c>
      <c r="E145">
        <v>140493.047131806</v>
      </c>
      <c r="F145">
        <v>143159.959</v>
      </c>
      <c r="H145" s="9">
        <f t="shared" si="9"/>
        <v>131.52748412517499</v>
      </c>
      <c r="I145">
        <f t="shared" si="10"/>
        <v>136.17237118720999</v>
      </c>
      <c r="J145">
        <f t="shared" si="11"/>
        <v>140.49304713180601</v>
      </c>
      <c r="K145">
        <f t="shared" si="12"/>
        <v>143.15995900000001</v>
      </c>
    </row>
    <row r="146" spans="1:11" x14ac:dyDescent="0.25">
      <c r="A146" t="s">
        <v>7</v>
      </c>
      <c r="B146">
        <v>52</v>
      </c>
      <c r="C146" s="9">
        <v>127854.173849976</v>
      </c>
      <c r="D146">
        <v>132555.909470482</v>
      </c>
      <c r="E146">
        <v>137128.99052103201</v>
      </c>
      <c r="F146">
        <v>139034.84099999999</v>
      </c>
      <c r="H146" s="9">
        <f t="shared" si="9"/>
        <v>127.85417384997599</v>
      </c>
      <c r="I146">
        <f t="shared" si="10"/>
        <v>132.55590947048199</v>
      </c>
      <c r="J146">
        <f t="shared" si="11"/>
        <v>137.12899052103202</v>
      </c>
      <c r="K146">
        <f t="shared" si="12"/>
        <v>139.03484099999997</v>
      </c>
    </row>
    <row r="147" spans="1:11" x14ac:dyDescent="0.25">
      <c r="A147" t="s">
        <v>7</v>
      </c>
      <c r="B147">
        <v>53</v>
      </c>
      <c r="C147" s="9">
        <v>127074.93409736</v>
      </c>
      <c r="D147">
        <v>131891.159415437</v>
      </c>
      <c r="E147">
        <v>136682.295827767</v>
      </c>
      <c r="F147">
        <v>138675.93100000001</v>
      </c>
      <c r="H147" s="9">
        <f t="shared" si="9"/>
        <v>127.07493409736</v>
      </c>
      <c r="I147">
        <f t="shared" si="10"/>
        <v>131.89115941543699</v>
      </c>
      <c r="J147">
        <f t="shared" si="11"/>
        <v>136.68229582776701</v>
      </c>
      <c r="K147">
        <f t="shared" si="12"/>
        <v>138.67593100000002</v>
      </c>
    </row>
    <row r="148" spans="1:11" x14ac:dyDescent="0.25">
      <c r="A148" t="s">
        <v>7</v>
      </c>
      <c r="B148">
        <v>54</v>
      </c>
      <c r="C148" s="9">
        <v>125410.503534168</v>
      </c>
      <c r="D148">
        <v>130229.90909656</v>
      </c>
      <c r="E148">
        <v>135202.56289722299</v>
      </c>
      <c r="F148">
        <v>136910.32999999999</v>
      </c>
      <c r="H148" s="9">
        <f t="shared" si="9"/>
        <v>125.410503534168</v>
      </c>
      <c r="I148">
        <f t="shared" si="10"/>
        <v>130.22990909655999</v>
      </c>
      <c r="J148">
        <f t="shared" si="11"/>
        <v>135.202562897223</v>
      </c>
      <c r="K148">
        <f t="shared" si="12"/>
        <v>136.91032999999999</v>
      </c>
    </row>
    <row r="149" spans="1:11" x14ac:dyDescent="0.25">
      <c r="A149" t="s">
        <v>7</v>
      </c>
      <c r="B149">
        <v>55</v>
      </c>
      <c r="C149" s="9">
        <v>121274.577272647</v>
      </c>
      <c r="D149">
        <v>126038.88459138801</v>
      </c>
      <c r="E149">
        <v>131223.758820199</v>
      </c>
      <c r="F149">
        <v>132485.959</v>
      </c>
      <c r="H149" s="9">
        <f t="shared" si="9"/>
        <v>121.27457727264701</v>
      </c>
      <c r="I149">
        <f t="shared" si="10"/>
        <v>126.03888459138801</v>
      </c>
      <c r="J149">
        <f t="shared" si="11"/>
        <v>131.22375882019901</v>
      </c>
      <c r="K149">
        <f t="shared" si="12"/>
        <v>132.48595900000001</v>
      </c>
    </row>
    <row r="150" spans="1:11" x14ac:dyDescent="0.25">
      <c r="A150" t="s">
        <v>7</v>
      </c>
      <c r="B150">
        <v>56</v>
      </c>
      <c r="C150" s="9">
        <v>119917.188565955</v>
      </c>
      <c r="D150">
        <v>124751.222223877</v>
      </c>
      <c r="E150">
        <v>130124.007789442</v>
      </c>
      <c r="F150">
        <v>132088.40700000001</v>
      </c>
      <c r="H150" s="9">
        <f t="shared" si="9"/>
        <v>119.917188565955</v>
      </c>
      <c r="I150">
        <f t="shared" si="10"/>
        <v>124.75122222387701</v>
      </c>
      <c r="J150">
        <f t="shared" si="11"/>
        <v>130.124007789442</v>
      </c>
      <c r="K150">
        <f t="shared" si="12"/>
        <v>132.08840700000002</v>
      </c>
    </row>
    <row r="151" spans="1:11" x14ac:dyDescent="0.25">
      <c r="A151" t="s">
        <v>7</v>
      </c>
      <c r="B151">
        <v>57</v>
      </c>
      <c r="C151" s="9">
        <v>117724.39501724399</v>
      </c>
      <c r="D151">
        <v>122637.13320728901</v>
      </c>
      <c r="E151">
        <v>128197.249612285</v>
      </c>
      <c r="F151">
        <v>130166.22500000001</v>
      </c>
      <c r="H151" s="9">
        <f t="shared" si="9"/>
        <v>117.72439501724399</v>
      </c>
      <c r="I151">
        <f t="shared" si="10"/>
        <v>122.63713320728901</v>
      </c>
      <c r="J151">
        <f t="shared" si="11"/>
        <v>128.19724961228499</v>
      </c>
      <c r="K151">
        <f t="shared" si="12"/>
        <v>130.166225</v>
      </c>
    </row>
    <row r="152" spans="1:11" x14ac:dyDescent="0.25">
      <c r="A152" t="s">
        <v>7</v>
      </c>
      <c r="B152">
        <v>58</v>
      </c>
      <c r="C152" s="9">
        <v>116028.34846761799</v>
      </c>
      <c r="D152">
        <v>121088.11413915201</v>
      </c>
      <c r="E152">
        <v>126624.7025518</v>
      </c>
      <c r="F152">
        <v>128242.967</v>
      </c>
      <c r="H152" s="9">
        <f t="shared" si="9"/>
        <v>116.02834846761799</v>
      </c>
      <c r="I152">
        <f t="shared" si="10"/>
        <v>121.08811413915201</v>
      </c>
      <c r="J152">
        <f t="shared" si="11"/>
        <v>126.6247025518</v>
      </c>
      <c r="K152">
        <f t="shared" si="12"/>
        <v>128.24296699999999</v>
      </c>
    </row>
    <row r="153" spans="1:11" x14ac:dyDescent="0.25">
      <c r="A153" t="s">
        <v>7</v>
      </c>
      <c r="B153">
        <v>59</v>
      </c>
      <c r="C153" s="9">
        <v>113303.471200311</v>
      </c>
      <c r="D153">
        <v>118457.625412619</v>
      </c>
      <c r="E153">
        <v>123882.199917709</v>
      </c>
      <c r="F153">
        <v>124926.66499999999</v>
      </c>
      <c r="H153" s="9">
        <f t="shared" si="9"/>
        <v>113.30347120031101</v>
      </c>
      <c r="I153">
        <f t="shared" si="10"/>
        <v>118.45762541261901</v>
      </c>
      <c r="J153">
        <f t="shared" si="11"/>
        <v>123.882199917709</v>
      </c>
      <c r="K153">
        <f t="shared" si="12"/>
        <v>124.926665</v>
      </c>
    </row>
    <row r="154" spans="1:11" x14ac:dyDescent="0.25">
      <c r="A154" t="s">
        <v>7</v>
      </c>
      <c r="B154">
        <v>60</v>
      </c>
      <c r="C154" s="9">
        <v>107992.757040087</v>
      </c>
      <c r="D154">
        <v>113166.912879931</v>
      </c>
      <c r="E154">
        <v>118603.629658986</v>
      </c>
      <c r="F154">
        <v>119218.97500000001</v>
      </c>
      <c r="H154" s="9">
        <f t="shared" si="9"/>
        <v>107.992757040087</v>
      </c>
      <c r="I154">
        <f t="shared" si="10"/>
        <v>113.166912879931</v>
      </c>
      <c r="J154">
        <f t="shared" si="11"/>
        <v>118.60362965898599</v>
      </c>
      <c r="K154">
        <f t="shared" si="12"/>
        <v>119.218975</v>
      </c>
    </row>
    <row r="155" spans="1:11" x14ac:dyDescent="0.25">
      <c r="A155" t="s">
        <v>7</v>
      </c>
      <c r="B155">
        <v>61</v>
      </c>
      <c r="C155" s="9">
        <v>100808.208764425</v>
      </c>
      <c r="D155">
        <v>105908.21931559801</v>
      </c>
      <c r="E155">
        <v>111278.030405332</v>
      </c>
      <c r="F155">
        <v>110872.253</v>
      </c>
      <c r="H155" s="9">
        <f t="shared" si="9"/>
        <v>100.808208764425</v>
      </c>
      <c r="I155">
        <f t="shared" si="10"/>
        <v>105.908219315598</v>
      </c>
      <c r="J155">
        <f t="shared" si="11"/>
        <v>111.278030405332</v>
      </c>
      <c r="K155">
        <f t="shared" si="12"/>
        <v>110.872253</v>
      </c>
    </row>
    <row r="156" spans="1:11" x14ac:dyDescent="0.25">
      <c r="A156" t="s">
        <v>7</v>
      </c>
      <c r="B156">
        <v>62</v>
      </c>
      <c r="C156" s="9">
        <v>96871.438452620903</v>
      </c>
      <c r="D156">
        <v>102005.20789996001</v>
      </c>
      <c r="E156">
        <v>107399.64169124499</v>
      </c>
      <c r="F156">
        <v>106505.942</v>
      </c>
      <c r="H156" s="9">
        <f t="shared" si="9"/>
        <v>96.871438452620907</v>
      </c>
      <c r="I156">
        <f t="shared" si="10"/>
        <v>102.00520789996</v>
      </c>
      <c r="J156">
        <f t="shared" si="11"/>
        <v>107.39964169124499</v>
      </c>
      <c r="K156">
        <f t="shared" si="12"/>
        <v>106.50594199999999</v>
      </c>
    </row>
    <row r="157" spans="1:11" x14ac:dyDescent="0.25">
      <c r="A157" t="s">
        <v>7</v>
      </c>
      <c r="B157">
        <v>63</v>
      </c>
      <c r="C157" s="9">
        <v>93730.8984610958</v>
      </c>
      <c r="D157">
        <v>98829.445612778596</v>
      </c>
      <c r="E157">
        <v>104227.56447101</v>
      </c>
      <c r="F157">
        <v>102969.40399999999</v>
      </c>
      <c r="H157" s="9">
        <f t="shared" si="9"/>
        <v>93.730898461095805</v>
      </c>
      <c r="I157">
        <f t="shared" si="10"/>
        <v>98.829445612778599</v>
      </c>
      <c r="J157">
        <f t="shared" si="11"/>
        <v>104.22756447101</v>
      </c>
      <c r="K157">
        <f t="shared" si="12"/>
        <v>102.969404</v>
      </c>
    </row>
    <row r="158" spans="1:11" x14ac:dyDescent="0.25">
      <c r="A158" t="s">
        <v>7</v>
      </c>
      <c r="B158">
        <v>64</v>
      </c>
      <c r="C158" s="9">
        <v>90941.5712637916</v>
      </c>
      <c r="D158">
        <v>96010.751346033401</v>
      </c>
      <c r="E158">
        <v>101443.03520257901</v>
      </c>
      <c r="F158">
        <v>100022.254</v>
      </c>
      <c r="H158" s="9">
        <f t="shared" si="9"/>
        <v>90.941571263791602</v>
      </c>
      <c r="I158">
        <f t="shared" si="10"/>
        <v>96.010751346033402</v>
      </c>
      <c r="J158">
        <f t="shared" si="11"/>
        <v>101.44303520257901</v>
      </c>
      <c r="K158">
        <f t="shared" si="12"/>
        <v>100.022254</v>
      </c>
    </row>
    <row r="159" spans="1:11" x14ac:dyDescent="0.25">
      <c r="A159" t="s">
        <v>7</v>
      </c>
      <c r="B159">
        <v>65</v>
      </c>
      <c r="C159" s="9">
        <v>88064.249952749306</v>
      </c>
      <c r="D159">
        <v>93063.1728170407</v>
      </c>
      <c r="E159">
        <v>98373.750656460805</v>
      </c>
      <c r="F159">
        <v>96951.183999999994</v>
      </c>
      <c r="H159" s="9">
        <f t="shared" si="9"/>
        <v>88.064249952749307</v>
      </c>
      <c r="I159">
        <f t="shared" si="10"/>
        <v>93.063172817040694</v>
      </c>
      <c r="J159">
        <f t="shared" si="11"/>
        <v>98.3737506564608</v>
      </c>
      <c r="K159">
        <f t="shared" si="12"/>
        <v>96.951183999999998</v>
      </c>
    </row>
    <row r="160" spans="1:11" x14ac:dyDescent="0.25">
      <c r="A160" t="s">
        <v>7</v>
      </c>
      <c r="B160">
        <v>66</v>
      </c>
      <c r="C160" s="9">
        <v>86486.3163120135</v>
      </c>
      <c r="D160">
        <v>91464.196416899795</v>
      </c>
      <c r="E160">
        <v>96656.008569451602</v>
      </c>
      <c r="F160">
        <v>95536.228000000003</v>
      </c>
      <c r="H160" s="9">
        <f t="shared" si="9"/>
        <v>86.4863163120135</v>
      </c>
      <c r="I160">
        <f t="shared" si="10"/>
        <v>91.464196416899796</v>
      </c>
      <c r="J160">
        <f t="shared" si="11"/>
        <v>96.6560085694516</v>
      </c>
      <c r="K160">
        <f t="shared" si="12"/>
        <v>95.536228000000008</v>
      </c>
    </row>
    <row r="161" spans="1:11" x14ac:dyDescent="0.25">
      <c r="A161" t="s">
        <v>7</v>
      </c>
      <c r="B161">
        <v>67</v>
      </c>
      <c r="C161" s="9">
        <v>85364.690467884502</v>
      </c>
      <c r="D161">
        <v>90332.682070390205</v>
      </c>
      <c r="E161">
        <v>95340.053315318306</v>
      </c>
      <c r="F161">
        <v>94395.464000000007</v>
      </c>
      <c r="H161" s="9">
        <f t="shared" si="9"/>
        <v>85.3646904678845</v>
      </c>
      <c r="I161">
        <f t="shared" si="10"/>
        <v>90.332682070390206</v>
      </c>
      <c r="J161">
        <f t="shared" si="11"/>
        <v>95.340053315318301</v>
      </c>
      <c r="K161">
        <f t="shared" si="12"/>
        <v>94.395464000000004</v>
      </c>
    </row>
    <row r="162" spans="1:11" x14ac:dyDescent="0.25">
      <c r="A162" t="s">
        <v>7</v>
      </c>
      <c r="B162">
        <v>68</v>
      </c>
      <c r="C162" s="9">
        <v>83779.749393444101</v>
      </c>
      <c r="D162">
        <v>88559.322016084407</v>
      </c>
      <c r="E162">
        <v>93246.282905528598</v>
      </c>
      <c r="F162">
        <v>92442.820999999996</v>
      </c>
      <c r="H162" s="9">
        <f t="shared" si="9"/>
        <v>83.779749393444106</v>
      </c>
      <c r="I162">
        <f t="shared" si="10"/>
        <v>88.559322016084408</v>
      </c>
      <c r="J162">
        <f t="shared" si="11"/>
        <v>93.246282905528602</v>
      </c>
      <c r="K162">
        <f t="shared" si="12"/>
        <v>92.442820999999995</v>
      </c>
    </row>
    <row r="163" spans="1:11" x14ac:dyDescent="0.25">
      <c r="A163" t="s">
        <v>7</v>
      </c>
      <c r="B163">
        <v>69</v>
      </c>
      <c r="C163" s="9">
        <v>81239.135534191097</v>
      </c>
      <c r="D163">
        <v>85805.6273659937</v>
      </c>
      <c r="E163">
        <v>90164.756853565297</v>
      </c>
      <c r="F163">
        <v>89426.8</v>
      </c>
      <c r="H163" s="9">
        <f t="shared" si="9"/>
        <v>81.239135534191092</v>
      </c>
      <c r="I163">
        <f t="shared" si="10"/>
        <v>85.805627365993701</v>
      </c>
      <c r="J163">
        <f t="shared" si="11"/>
        <v>90.164756853565294</v>
      </c>
      <c r="K163">
        <f t="shared" si="12"/>
        <v>89.4268</v>
      </c>
    </row>
    <row r="164" spans="1:11" x14ac:dyDescent="0.25">
      <c r="A164" t="s">
        <v>7</v>
      </c>
      <c r="B164">
        <v>70</v>
      </c>
      <c r="C164" s="9">
        <v>79735.149531821298</v>
      </c>
      <c r="D164">
        <v>84086.511842233507</v>
      </c>
      <c r="E164">
        <v>88130.730568066007</v>
      </c>
      <c r="F164">
        <v>87973.706999999995</v>
      </c>
      <c r="H164" s="9">
        <f t="shared" si="9"/>
        <v>79.735149531821293</v>
      </c>
      <c r="I164">
        <f t="shared" si="10"/>
        <v>84.086511842233506</v>
      </c>
      <c r="J164">
        <f t="shared" si="11"/>
        <v>88.130730568066014</v>
      </c>
      <c r="K164">
        <f t="shared" si="12"/>
        <v>87.97370699999999</v>
      </c>
    </row>
    <row r="165" spans="1:11" x14ac:dyDescent="0.25">
      <c r="A165" t="s">
        <v>7</v>
      </c>
      <c r="B165">
        <v>71</v>
      </c>
      <c r="C165" s="9">
        <v>78127.588908937498</v>
      </c>
      <c r="D165">
        <v>82279.829150128498</v>
      </c>
      <c r="E165">
        <v>86046.020096237902</v>
      </c>
      <c r="F165">
        <v>85959.99</v>
      </c>
      <c r="H165" s="9">
        <f t="shared" si="9"/>
        <v>78.127588908937497</v>
      </c>
      <c r="I165">
        <f t="shared" si="10"/>
        <v>82.279829150128492</v>
      </c>
      <c r="J165">
        <f t="shared" si="11"/>
        <v>86.046020096237896</v>
      </c>
      <c r="K165">
        <f t="shared" si="12"/>
        <v>85.959990000000005</v>
      </c>
    </row>
    <row r="166" spans="1:11" x14ac:dyDescent="0.25">
      <c r="A166" t="s">
        <v>7</v>
      </c>
      <c r="B166">
        <v>72</v>
      </c>
      <c r="C166" s="9">
        <v>76659.833811745106</v>
      </c>
      <c r="D166">
        <v>80616.7401192549</v>
      </c>
      <c r="E166">
        <v>84092.952582038095</v>
      </c>
      <c r="F166">
        <v>84179.489000000001</v>
      </c>
      <c r="H166" s="9">
        <f t="shared" si="9"/>
        <v>76.659833811745102</v>
      </c>
      <c r="I166">
        <f t="shared" si="10"/>
        <v>80.616740119254899</v>
      </c>
      <c r="J166">
        <f t="shared" si="11"/>
        <v>84.092952582038095</v>
      </c>
      <c r="K166">
        <f t="shared" si="12"/>
        <v>84.179489000000004</v>
      </c>
    </row>
    <row r="167" spans="1:11" x14ac:dyDescent="0.25">
      <c r="A167" t="s">
        <v>7</v>
      </c>
      <c r="B167">
        <v>73</v>
      </c>
      <c r="C167" s="9">
        <v>75055.7956237131</v>
      </c>
      <c r="D167">
        <v>78830.161176403504</v>
      </c>
      <c r="E167">
        <v>82019.487079903702</v>
      </c>
      <c r="F167">
        <v>82320.069000000003</v>
      </c>
      <c r="H167" s="9">
        <f t="shared" si="9"/>
        <v>75.055795623713095</v>
      </c>
      <c r="I167">
        <f t="shared" si="10"/>
        <v>78.830161176403507</v>
      </c>
      <c r="J167">
        <f t="shared" si="11"/>
        <v>82.019487079903698</v>
      </c>
      <c r="K167">
        <f t="shared" si="12"/>
        <v>82.320069000000004</v>
      </c>
    </row>
    <row r="168" spans="1:11" x14ac:dyDescent="0.25">
      <c r="A168" t="s">
        <v>7</v>
      </c>
      <c r="B168">
        <v>74</v>
      </c>
      <c r="C168" s="9">
        <v>72767.561049505501</v>
      </c>
      <c r="D168">
        <v>76336.515269596406</v>
      </c>
      <c r="E168">
        <v>79289.1522435347</v>
      </c>
      <c r="F168">
        <v>79711.957999999999</v>
      </c>
      <c r="H168" s="9">
        <f t="shared" si="9"/>
        <v>72.767561049505503</v>
      </c>
      <c r="I168">
        <f t="shared" si="10"/>
        <v>76.336515269596404</v>
      </c>
      <c r="J168">
        <f t="shared" si="11"/>
        <v>79.289152243534701</v>
      </c>
      <c r="K168">
        <f t="shared" si="12"/>
        <v>79.711957999999996</v>
      </c>
    </row>
    <row r="169" spans="1:11" x14ac:dyDescent="0.25">
      <c r="A169" t="s">
        <v>7</v>
      </c>
      <c r="B169">
        <v>75</v>
      </c>
      <c r="C169" s="9">
        <v>70436.965304378202</v>
      </c>
      <c r="D169">
        <v>73823.153828851602</v>
      </c>
      <c r="E169">
        <v>76635.369551676005</v>
      </c>
      <c r="F169">
        <v>77044.202000000005</v>
      </c>
      <c r="H169" s="9">
        <f t="shared" si="9"/>
        <v>70.436965304378205</v>
      </c>
      <c r="I169">
        <f t="shared" si="10"/>
        <v>73.823153828851602</v>
      </c>
      <c r="J169">
        <f t="shared" si="11"/>
        <v>76.635369551676007</v>
      </c>
      <c r="K169">
        <f t="shared" si="12"/>
        <v>77.044201999999999</v>
      </c>
    </row>
    <row r="170" spans="1:11" x14ac:dyDescent="0.25">
      <c r="A170" t="s">
        <v>7</v>
      </c>
      <c r="B170">
        <v>76</v>
      </c>
      <c r="C170" s="9">
        <v>67066.241815686604</v>
      </c>
      <c r="D170">
        <v>70244.834915299798</v>
      </c>
      <c r="E170">
        <v>72935.789508756396</v>
      </c>
      <c r="F170">
        <v>73207.569000000003</v>
      </c>
      <c r="H170" s="9">
        <f t="shared" si="9"/>
        <v>67.06624181568661</v>
      </c>
      <c r="I170">
        <f t="shared" si="10"/>
        <v>70.244834915299805</v>
      </c>
      <c r="J170">
        <f t="shared" si="11"/>
        <v>72.9357895087564</v>
      </c>
      <c r="K170">
        <f t="shared" si="12"/>
        <v>73.207569000000007</v>
      </c>
    </row>
    <row r="171" spans="1:11" x14ac:dyDescent="0.25">
      <c r="A171" t="s">
        <v>7</v>
      </c>
      <c r="B171">
        <v>77</v>
      </c>
      <c r="C171" s="9">
        <v>63066.456039637596</v>
      </c>
      <c r="D171">
        <v>65999.868519701093</v>
      </c>
      <c r="E171">
        <v>68564.612587481402</v>
      </c>
      <c r="F171">
        <v>68697.648000000001</v>
      </c>
      <c r="H171" s="9">
        <f t="shared" si="9"/>
        <v>63.066456039637593</v>
      </c>
      <c r="I171">
        <f t="shared" si="10"/>
        <v>65.999868519701096</v>
      </c>
      <c r="J171">
        <f t="shared" si="11"/>
        <v>68.564612587481406</v>
      </c>
      <c r="K171">
        <f t="shared" si="12"/>
        <v>68.697648000000001</v>
      </c>
    </row>
    <row r="172" spans="1:11" x14ac:dyDescent="0.25">
      <c r="A172" t="s">
        <v>7</v>
      </c>
      <c r="B172">
        <v>78</v>
      </c>
      <c r="C172" s="9">
        <v>59704.708046366199</v>
      </c>
      <c r="D172">
        <v>62409.262411921904</v>
      </c>
      <c r="E172">
        <v>64806.732470377203</v>
      </c>
      <c r="F172">
        <v>64848.006000000001</v>
      </c>
      <c r="H172" s="9">
        <f t="shared" si="9"/>
        <v>59.7047080463662</v>
      </c>
      <c r="I172">
        <f t="shared" si="10"/>
        <v>62.409262411921901</v>
      </c>
      <c r="J172">
        <f t="shared" si="11"/>
        <v>64.806732470377199</v>
      </c>
      <c r="K172">
        <f t="shared" si="12"/>
        <v>64.848005999999998</v>
      </c>
    </row>
    <row r="173" spans="1:11" x14ac:dyDescent="0.25">
      <c r="A173" t="s">
        <v>7</v>
      </c>
      <c r="B173">
        <v>79</v>
      </c>
      <c r="C173" s="9">
        <v>56445.611415313302</v>
      </c>
      <c r="D173">
        <v>58957.918111324201</v>
      </c>
      <c r="E173">
        <v>61257.780517939798</v>
      </c>
      <c r="F173">
        <v>61200.326000000001</v>
      </c>
      <c r="H173" s="9">
        <f t="shared" si="9"/>
        <v>56.445611415313302</v>
      </c>
      <c r="I173">
        <f t="shared" si="10"/>
        <v>58.957918111324204</v>
      </c>
      <c r="J173">
        <f t="shared" si="11"/>
        <v>61.2577805179398</v>
      </c>
      <c r="K173">
        <f t="shared" si="12"/>
        <v>61.200326000000004</v>
      </c>
    </row>
    <row r="174" spans="1:11" x14ac:dyDescent="0.25">
      <c r="A174" t="s">
        <v>7</v>
      </c>
      <c r="B174">
        <v>80</v>
      </c>
      <c r="C174" s="9">
        <v>52517.035560541401</v>
      </c>
      <c r="D174">
        <v>54796.424737829599</v>
      </c>
      <c r="E174">
        <v>56926.2307929733</v>
      </c>
      <c r="F174">
        <v>56895.974999999999</v>
      </c>
      <c r="H174" s="9">
        <f t="shared" si="9"/>
        <v>52.517035560541402</v>
      </c>
      <c r="I174">
        <f t="shared" si="10"/>
        <v>54.796424737829597</v>
      </c>
      <c r="J174">
        <f t="shared" si="11"/>
        <v>56.9262307929733</v>
      </c>
      <c r="K174">
        <f t="shared" si="12"/>
        <v>56.895975</v>
      </c>
    </row>
    <row r="175" spans="1:11" x14ac:dyDescent="0.25">
      <c r="A175" t="s">
        <v>7</v>
      </c>
      <c r="B175">
        <v>81</v>
      </c>
      <c r="C175" s="9">
        <v>48975.365006751599</v>
      </c>
      <c r="D175">
        <v>51056.8977296784</v>
      </c>
      <c r="E175">
        <v>53047.268552382702</v>
      </c>
      <c r="F175">
        <v>52960.413</v>
      </c>
      <c r="H175" s="9">
        <f t="shared" si="9"/>
        <v>48.975365006751602</v>
      </c>
      <c r="I175">
        <f t="shared" si="10"/>
        <v>51.056897729678397</v>
      </c>
      <c r="J175">
        <f t="shared" si="11"/>
        <v>53.047268552382704</v>
      </c>
      <c r="K175">
        <f t="shared" si="12"/>
        <v>52.960413000000003</v>
      </c>
    </row>
    <row r="176" spans="1:11" x14ac:dyDescent="0.25">
      <c r="A176" t="s">
        <v>7</v>
      </c>
      <c r="B176">
        <v>82</v>
      </c>
      <c r="C176" s="9">
        <v>45203.444252546797</v>
      </c>
      <c r="D176">
        <v>47069.533885697499</v>
      </c>
      <c r="E176">
        <v>48928.705610011799</v>
      </c>
      <c r="F176">
        <v>48876.108</v>
      </c>
      <c r="H176" s="9">
        <f t="shared" si="9"/>
        <v>45.203444252546795</v>
      </c>
      <c r="I176">
        <f t="shared" si="10"/>
        <v>47.069533885697503</v>
      </c>
      <c r="J176">
        <f t="shared" si="11"/>
        <v>48.928705610011797</v>
      </c>
      <c r="K176">
        <f t="shared" si="12"/>
        <v>48.876108000000002</v>
      </c>
    </row>
    <row r="177" spans="1:11" x14ac:dyDescent="0.25">
      <c r="A177" t="s">
        <v>7</v>
      </c>
      <c r="B177">
        <v>83</v>
      </c>
      <c r="C177" s="9">
        <v>42183.314684101002</v>
      </c>
      <c r="D177">
        <v>43854.567494264003</v>
      </c>
      <c r="E177">
        <v>45561.085387690197</v>
      </c>
      <c r="F177">
        <v>45420.03</v>
      </c>
      <c r="H177" s="9">
        <f t="shared" si="9"/>
        <v>42.183314684100999</v>
      </c>
      <c r="I177">
        <f t="shared" si="10"/>
        <v>43.854567494264003</v>
      </c>
      <c r="J177">
        <f t="shared" si="11"/>
        <v>45.561085387690198</v>
      </c>
      <c r="K177">
        <f t="shared" si="12"/>
        <v>45.420029999999997</v>
      </c>
    </row>
    <row r="178" spans="1:11" x14ac:dyDescent="0.25">
      <c r="A178" t="s">
        <v>7</v>
      </c>
      <c r="B178">
        <v>84</v>
      </c>
      <c r="C178" s="9">
        <v>38502.6843299295</v>
      </c>
      <c r="D178">
        <v>39984.736781302301</v>
      </c>
      <c r="E178">
        <v>41537.509268339098</v>
      </c>
      <c r="F178">
        <v>41304.065999999999</v>
      </c>
      <c r="H178" s="9">
        <f t="shared" si="9"/>
        <v>38.502684329929501</v>
      </c>
      <c r="I178">
        <f t="shared" si="10"/>
        <v>39.984736781302303</v>
      </c>
      <c r="J178">
        <f t="shared" si="11"/>
        <v>41.5375092683391</v>
      </c>
      <c r="K178">
        <f t="shared" si="12"/>
        <v>41.304065999999999</v>
      </c>
    </row>
    <row r="179" spans="1:11" x14ac:dyDescent="0.25">
      <c r="A179" t="s">
        <v>7</v>
      </c>
      <c r="B179">
        <v>85</v>
      </c>
      <c r="C179" s="9">
        <v>35463.6954030052</v>
      </c>
      <c r="D179">
        <v>36773.611839680103</v>
      </c>
      <c r="E179">
        <v>38171.168729815297</v>
      </c>
      <c r="F179">
        <v>38027.06</v>
      </c>
      <c r="H179" s="9">
        <f t="shared" si="9"/>
        <v>35.463695403005197</v>
      </c>
      <c r="I179">
        <f t="shared" si="10"/>
        <v>36.7736118396801</v>
      </c>
      <c r="J179">
        <f t="shared" si="11"/>
        <v>38.1711687298153</v>
      </c>
      <c r="K179">
        <f t="shared" si="12"/>
        <v>38.027059999999999</v>
      </c>
    </row>
    <row r="180" spans="1:11" x14ac:dyDescent="0.25">
      <c r="A180" t="s">
        <v>7</v>
      </c>
      <c r="B180">
        <v>86</v>
      </c>
      <c r="C180" s="9">
        <v>32489.238774885602</v>
      </c>
      <c r="D180">
        <v>33634.904391265001</v>
      </c>
      <c r="E180">
        <v>34868.087640952799</v>
      </c>
      <c r="F180">
        <v>34893.124000000003</v>
      </c>
      <c r="H180" s="9">
        <f t="shared" si="9"/>
        <v>32.4892387748856</v>
      </c>
      <c r="I180">
        <f t="shared" si="10"/>
        <v>33.634904391265003</v>
      </c>
      <c r="J180">
        <f t="shared" si="11"/>
        <v>34.868087640952801</v>
      </c>
      <c r="K180">
        <f t="shared" si="12"/>
        <v>34.893124</v>
      </c>
    </row>
    <row r="181" spans="1:11" x14ac:dyDescent="0.25">
      <c r="A181" t="s">
        <v>7</v>
      </c>
      <c r="B181">
        <v>87</v>
      </c>
      <c r="C181" s="9">
        <v>29593.0155498641</v>
      </c>
      <c r="D181">
        <v>30596.815626954402</v>
      </c>
      <c r="E181">
        <v>31657.101063276001</v>
      </c>
      <c r="F181">
        <v>31783.228999999999</v>
      </c>
      <c r="H181" s="9">
        <f t="shared" si="9"/>
        <v>29.593015549864099</v>
      </c>
      <c r="I181">
        <f t="shared" si="10"/>
        <v>30.596815626954402</v>
      </c>
      <c r="J181">
        <f t="shared" si="11"/>
        <v>31.657101063276002</v>
      </c>
      <c r="K181">
        <f t="shared" si="12"/>
        <v>31.783228999999999</v>
      </c>
    </row>
    <row r="182" spans="1:11" x14ac:dyDescent="0.25">
      <c r="A182" t="s">
        <v>7</v>
      </c>
      <c r="B182">
        <v>88</v>
      </c>
      <c r="C182" s="9">
        <v>26961.119398613599</v>
      </c>
      <c r="D182">
        <v>27834.352373271999</v>
      </c>
      <c r="E182">
        <v>28780.495038934499</v>
      </c>
      <c r="F182">
        <v>28995.753000000001</v>
      </c>
      <c r="H182" s="9">
        <f t="shared" si="9"/>
        <v>26.961119398613597</v>
      </c>
      <c r="I182">
        <f t="shared" si="10"/>
        <v>27.834352373271997</v>
      </c>
      <c r="J182">
        <f t="shared" si="11"/>
        <v>28.7804950389345</v>
      </c>
      <c r="K182">
        <f t="shared" si="12"/>
        <v>28.995753000000001</v>
      </c>
    </row>
    <row r="183" spans="1:11" x14ac:dyDescent="0.25">
      <c r="A183" t="s">
        <v>7</v>
      </c>
      <c r="B183">
        <v>89</v>
      </c>
      <c r="C183" s="9">
        <v>24642.010158691199</v>
      </c>
      <c r="D183">
        <v>25405.676609386399</v>
      </c>
      <c r="E183">
        <v>26253.282261100001</v>
      </c>
      <c r="F183">
        <v>26651.383000000002</v>
      </c>
      <c r="H183" s="9">
        <f t="shared" si="9"/>
        <v>24.6420101586912</v>
      </c>
      <c r="I183">
        <f t="shared" si="10"/>
        <v>25.405676609386401</v>
      </c>
      <c r="J183">
        <f t="shared" si="11"/>
        <v>26.253282261100001</v>
      </c>
      <c r="K183">
        <f t="shared" si="12"/>
        <v>26.651383000000003</v>
      </c>
    </row>
    <row r="184" spans="1:11" x14ac:dyDescent="0.25">
      <c r="A184" t="s">
        <v>7</v>
      </c>
      <c r="B184">
        <v>90</v>
      </c>
      <c r="C184" s="9">
        <v>136066.90203408399</v>
      </c>
      <c r="D184">
        <v>139828.883237937</v>
      </c>
      <c r="E184">
        <v>144822.78907710701</v>
      </c>
      <c r="F184">
        <v>135627.28099999999</v>
      </c>
      <c r="H184" s="9">
        <f t="shared" si="9"/>
        <v>136.06690203408399</v>
      </c>
      <c r="I184">
        <f t="shared" si="10"/>
        <v>139.82888323793699</v>
      </c>
      <c r="J184">
        <f t="shared" si="11"/>
        <v>144.82278907710702</v>
      </c>
      <c r="K184">
        <f t="shared" si="12"/>
        <v>135.62728099999998</v>
      </c>
    </row>
    <row r="185" spans="1:11" x14ac:dyDescent="0.25">
      <c r="A185" t="s">
        <v>8</v>
      </c>
      <c r="B185">
        <v>0</v>
      </c>
      <c r="C185" s="9">
        <v>110314.14166952101</v>
      </c>
      <c r="D185">
        <v>109025.85079357</v>
      </c>
      <c r="E185">
        <v>106969.09248032499</v>
      </c>
      <c r="F185">
        <v>110177.15399999999</v>
      </c>
      <c r="H185" s="9">
        <f t="shared" si="9"/>
        <v>110.31414166952101</v>
      </c>
      <c r="I185">
        <f t="shared" si="10"/>
        <v>109.02585079357</v>
      </c>
      <c r="J185">
        <f t="shared" si="11"/>
        <v>106.96909248032499</v>
      </c>
      <c r="K185">
        <f t="shared" si="12"/>
        <v>110.177154</v>
      </c>
    </row>
    <row r="186" spans="1:11" x14ac:dyDescent="0.25">
      <c r="A186" t="s">
        <v>8</v>
      </c>
      <c r="B186">
        <v>1</v>
      </c>
      <c r="C186" s="9">
        <v>111149.16730708499</v>
      </c>
      <c r="D186">
        <v>110033.37750309</v>
      </c>
      <c r="E186">
        <v>108302.24532692001</v>
      </c>
      <c r="F186">
        <v>111096.723</v>
      </c>
      <c r="H186" s="9">
        <f t="shared" si="9"/>
        <v>111.14916730708499</v>
      </c>
      <c r="I186">
        <f t="shared" si="10"/>
        <v>110.03337750308999</v>
      </c>
      <c r="J186">
        <f t="shared" si="11"/>
        <v>108.30224532692</v>
      </c>
      <c r="K186">
        <f t="shared" si="12"/>
        <v>111.096723</v>
      </c>
    </row>
    <row r="187" spans="1:11" x14ac:dyDescent="0.25">
      <c r="A187" t="s">
        <v>8</v>
      </c>
      <c r="B187">
        <v>2</v>
      </c>
      <c r="C187" s="9">
        <v>111941.05052238199</v>
      </c>
      <c r="D187">
        <v>111000.48092866701</v>
      </c>
      <c r="E187">
        <v>109533.71820990799</v>
      </c>
      <c r="F187">
        <v>112137.20299999999</v>
      </c>
      <c r="H187" s="9">
        <f t="shared" si="9"/>
        <v>111.941050522382</v>
      </c>
      <c r="I187">
        <f t="shared" si="10"/>
        <v>111.000480928667</v>
      </c>
      <c r="J187">
        <f t="shared" si="11"/>
        <v>109.53371820990799</v>
      </c>
      <c r="K187">
        <f t="shared" si="12"/>
        <v>112.137203</v>
      </c>
    </row>
    <row r="188" spans="1:11" x14ac:dyDescent="0.25">
      <c r="A188" t="s">
        <v>8</v>
      </c>
      <c r="B188">
        <v>3</v>
      </c>
      <c r="C188" s="9">
        <v>112518.777591051</v>
      </c>
      <c r="D188">
        <v>111745.419750577</v>
      </c>
      <c r="E188">
        <v>110504.579877774</v>
      </c>
      <c r="F188">
        <v>113017.754</v>
      </c>
      <c r="H188" s="9">
        <f t="shared" si="9"/>
        <v>112.51877759105099</v>
      </c>
      <c r="I188">
        <f t="shared" si="10"/>
        <v>111.745419750577</v>
      </c>
      <c r="J188">
        <f t="shared" si="11"/>
        <v>110.50457987777399</v>
      </c>
      <c r="K188">
        <f t="shared" si="12"/>
        <v>113.017754</v>
      </c>
    </row>
    <row r="189" spans="1:11" x14ac:dyDescent="0.25">
      <c r="A189" t="s">
        <v>8</v>
      </c>
      <c r="B189">
        <v>4</v>
      </c>
      <c r="C189" s="9">
        <v>112913.719146433</v>
      </c>
      <c r="D189">
        <v>112304.27221361399</v>
      </c>
      <c r="E189">
        <v>111316.46773478499</v>
      </c>
      <c r="F189">
        <v>113744.336</v>
      </c>
      <c r="H189" s="9">
        <f t="shared" si="9"/>
        <v>112.913719146433</v>
      </c>
      <c r="I189">
        <f t="shared" si="10"/>
        <v>112.304272213614</v>
      </c>
      <c r="J189">
        <f t="shared" si="11"/>
        <v>111.31646773478499</v>
      </c>
      <c r="K189">
        <f t="shared" si="12"/>
        <v>113.74433599999999</v>
      </c>
    </row>
    <row r="190" spans="1:11" x14ac:dyDescent="0.25">
      <c r="A190" t="s">
        <v>8</v>
      </c>
      <c r="B190">
        <v>5</v>
      </c>
      <c r="C190" s="9">
        <v>113182.842631069</v>
      </c>
      <c r="D190">
        <v>112699.683117548</v>
      </c>
      <c r="E190">
        <v>111935.43246928899</v>
      </c>
      <c r="F190">
        <v>114385.523</v>
      </c>
      <c r="H190" s="9">
        <f t="shared" si="9"/>
        <v>113.18284263106899</v>
      </c>
      <c r="I190">
        <f t="shared" si="10"/>
        <v>112.69968311754801</v>
      </c>
      <c r="J190">
        <f t="shared" si="11"/>
        <v>111.935432469289</v>
      </c>
      <c r="K190">
        <f t="shared" si="12"/>
        <v>114.38552300000001</v>
      </c>
    </row>
    <row r="191" spans="1:11" x14ac:dyDescent="0.25">
      <c r="A191" t="s">
        <v>8</v>
      </c>
      <c r="B191">
        <v>6</v>
      </c>
      <c r="C191" s="9">
        <v>113382.94792304101</v>
      </c>
      <c r="D191">
        <v>112995.39016792399</v>
      </c>
      <c r="E191">
        <v>112411.53770301001</v>
      </c>
      <c r="F191">
        <v>115013.099</v>
      </c>
      <c r="H191" s="9">
        <f t="shared" si="9"/>
        <v>113.382947923041</v>
      </c>
      <c r="I191">
        <f t="shared" si="10"/>
        <v>112.995390167924</v>
      </c>
      <c r="J191">
        <f t="shared" si="11"/>
        <v>112.41153770301001</v>
      </c>
      <c r="K191">
        <f t="shared" si="12"/>
        <v>115.013099</v>
      </c>
    </row>
    <row r="192" spans="1:11" x14ac:dyDescent="0.25">
      <c r="A192" t="s">
        <v>8</v>
      </c>
      <c r="B192">
        <v>7</v>
      </c>
      <c r="C192" s="9">
        <v>113628.275182671</v>
      </c>
      <c r="D192">
        <v>113344.683017584</v>
      </c>
      <c r="E192">
        <v>112990.420471213</v>
      </c>
      <c r="F192">
        <v>115683.731</v>
      </c>
      <c r="H192" s="9">
        <f t="shared" si="9"/>
        <v>113.628275182671</v>
      </c>
      <c r="I192">
        <f t="shared" si="10"/>
        <v>113.344683017584</v>
      </c>
      <c r="J192">
        <f t="shared" si="11"/>
        <v>112.990420471213</v>
      </c>
      <c r="K192">
        <f t="shared" si="12"/>
        <v>115.68373099999999</v>
      </c>
    </row>
    <row r="193" spans="1:11" x14ac:dyDescent="0.25">
      <c r="A193" t="s">
        <v>8</v>
      </c>
      <c r="B193">
        <v>8</v>
      </c>
      <c r="C193" s="9">
        <v>113935.68450762601</v>
      </c>
      <c r="D193">
        <v>113769.882748954</v>
      </c>
      <c r="E193">
        <v>113661.551971829</v>
      </c>
      <c r="F193">
        <v>116440.802</v>
      </c>
      <c r="H193" s="9">
        <f t="shared" si="9"/>
        <v>113.93568450762601</v>
      </c>
      <c r="I193">
        <f t="shared" si="10"/>
        <v>113.769882748954</v>
      </c>
      <c r="J193">
        <f t="shared" si="11"/>
        <v>113.661551971829</v>
      </c>
      <c r="K193">
        <f t="shared" si="12"/>
        <v>116.44080199999999</v>
      </c>
    </row>
    <row r="194" spans="1:11" x14ac:dyDescent="0.25">
      <c r="A194" t="s">
        <v>8</v>
      </c>
      <c r="B194">
        <v>9</v>
      </c>
      <c r="C194" s="9">
        <v>114291.729402032</v>
      </c>
      <c r="D194">
        <v>114262.043385075</v>
      </c>
      <c r="E194">
        <v>114406.14380293099</v>
      </c>
      <c r="F194">
        <v>117233.868</v>
      </c>
      <c r="H194" s="9">
        <f t="shared" si="9"/>
        <v>114.29172940203199</v>
      </c>
      <c r="I194">
        <f t="shared" si="10"/>
        <v>114.262043385075</v>
      </c>
      <c r="J194">
        <f t="shared" si="11"/>
        <v>114.406143802931</v>
      </c>
      <c r="K194">
        <f t="shared" si="12"/>
        <v>117.233868</v>
      </c>
    </row>
    <row r="195" spans="1:11" x14ac:dyDescent="0.25">
      <c r="A195" t="s">
        <v>8</v>
      </c>
      <c r="B195">
        <v>10</v>
      </c>
      <c r="C195" s="9">
        <v>114642.946271714</v>
      </c>
      <c r="D195">
        <v>114764.927857145</v>
      </c>
      <c r="E195">
        <v>115278.652190479</v>
      </c>
      <c r="F195">
        <v>118214.268</v>
      </c>
      <c r="H195" s="9">
        <f t="shared" si="9"/>
        <v>114.642946271714</v>
      </c>
      <c r="I195">
        <f t="shared" si="10"/>
        <v>114.764927857145</v>
      </c>
      <c r="J195">
        <f t="shared" si="11"/>
        <v>115.27865219047899</v>
      </c>
      <c r="K195">
        <f t="shared" si="12"/>
        <v>118.21426799999999</v>
      </c>
    </row>
    <row r="196" spans="1:11" x14ac:dyDescent="0.25">
      <c r="A196" t="s">
        <v>8</v>
      </c>
      <c r="B196">
        <v>11</v>
      </c>
      <c r="C196" s="9">
        <v>115000.155624733</v>
      </c>
      <c r="D196">
        <v>115272.48085541899</v>
      </c>
      <c r="E196">
        <v>116096.61453910499</v>
      </c>
      <c r="F196">
        <v>119193.62300000001</v>
      </c>
      <c r="H196" s="9">
        <f t="shared" ref="H196:H259" si="13">C196/1000</f>
        <v>115.000155624733</v>
      </c>
      <c r="I196">
        <f t="shared" ref="I196:I259" si="14">D196/1000</f>
        <v>115.27248085541899</v>
      </c>
      <c r="J196">
        <f t="shared" ref="J196:J259" si="15">E196/1000</f>
        <v>116.09661453910499</v>
      </c>
      <c r="K196">
        <f t="shared" ref="K196:K259" si="16">F196/1000</f>
        <v>119.193623</v>
      </c>
    </row>
    <row r="197" spans="1:11" x14ac:dyDescent="0.25">
      <c r="A197" t="s">
        <v>8</v>
      </c>
      <c r="B197">
        <v>12</v>
      </c>
      <c r="C197" s="9">
        <v>115557.765010473</v>
      </c>
      <c r="D197">
        <v>115955.65491272999</v>
      </c>
      <c r="E197">
        <v>117142.529998121</v>
      </c>
      <c r="F197">
        <v>120255.738</v>
      </c>
      <c r="H197" s="9">
        <f t="shared" si="13"/>
        <v>115.55776501047299</v>
      </c>
      <c r="I197">
        <f t="shared" si="14"/>
        <v>115.95565491273</v>
      </c>
      <c r="J197">
        <f t="shared" si="15"/>
        <v>117.14252999812099</v>
      </c>
      <c r="K197">
        <f t="shared" si="16"/>
        <v>120.25573799999999</v>
      </c>
    </row>
    <row r="198" spans="1:11" x14ac:dyDescent="0.25">
      <c r="A198" t="s">
        <v>8</v>
      </c>
      <c r="B198">
        <v>13</v>
      </c>
      <c r="C198" s="9">
        <v>115771.31953058801</v>
      </c>
      <c r="D198">
        <v>116328.68111248501</v>
      </c>
      <c r="E198">
        <v>117876.033670014</v>
      </c>
      <c r="F198">
        <v>121257.614</v>
      </c>
      <c r="H198" s="9">
        <f t="shared" si="13"/>
        <v>115.771319530588</v>
      </c>
      <c r="I198">
        <f t="shared" si="14"/>
        <v>116.328681112485</v>
      </c>
      <c r="J198">
        <f t="shared" si="15"/>
        <v>117.87603367001401</v>
      </c>
      <c r="K198">
        <f t="shared" si="16"/>
        <v>121.257614</v>
      </c>
    </row>
    <row r="199" spans="1:11" x14ac:dyDescent="0.25">
      <c r="A199" t="s">
        <v>8</v>
      </c>
      <c r="B199">
        <v>14</v>
      </c>
      <c r="C199" s="9">
        <v>116051.618827265</v>
      </c>
      <c r="D199">
        <v>116858.086476272</v>
      </c>
      <c r="E199">
        <v>118858.34320016199</v>
      </c>
      <c r="F199">
        <v>122137.008</v>
      </c>
      <c r="H199" s="9">
        <f t="shared" si="13"/>
        <v>116.051618827265</v>
      </c>
      <c r="I199">
        <f t="shared" si="14"/>
        <v>116.85808647627201</v>
      </c>
      <c r="J199">
        <f t="shared" si="15"/>
        <v>118.858343200162</v>
      </c>
      <c r="K199">
        <f t="shared" si="16"/>
        <v>122.13700800000001</v>
      </c>
    </row>
    <row r="200" spans="1:11" x14ac:dyDescent="0.25">
      <c r="A200" t="s">
        <v>8</v>
      </c>
      <c r="B200">
        <v>15</v>
      </c>
      <c r="C200" s="9">
        <v>116637.86309214</v>
      </c>
      <c r="D200">
        <v>117545.149009058</v>
      </c>
      <c r="E200">
        <v>119659.782642231</v>
      </c>
      <c r="F200">
        <v>122925.254</v>
      </c>
      <c r="H200" s="9">
        <f t="shared" si="13"/>
        <v>116.63786309214001</v>
      </c>
      <c r="I200">
        <f t="shared" si="14"/>
        <v>117.54514900905801</v>
      </c>
      <c r="J200">
        <f t="shared" si="15"/>
        <v>119.65978264223101</v>
      </c>
      <c r="K200">
        <f t="shared" si="16"/>
        <v>122.925254</v>
      </c>
    </row>
    <row r="201" spans="1:11" x14ac:dyDescent="0.25">
      <c r="A201" t="s">
        <v>8</v>
      </c>
      <c r="B201">
        <v>16</v>
      </c>
      <c r="C201" s="9">
        <v>117164.95651110201</v>
      </c>
      <c r="D201">
        <v>118170.448697991</v>
      </c>
      <c r="E201">
        <v>120399.318683814</v>
      </c>
      <c r="F201">
        <v>123567.338</v>
      </c>
      <c r="H201" s="9">
        <f t="shared" si="13"/>
        <v>117.16495651110201</v>
      </c>
      <c r="I201">
        <f t="shared" si="14"/>
        <v>118.17044869799101</v>
      </c>
      <c r="J201">
        <f t="shared" si="15"/>
        <v>120.399318683814</v>
      </c>
      <c r="K201">
        <f t="shared" si="16"/>
        <v>123.56733800000001</v>
      </c>
    </row>
    <row r="202" spans="1:11" x14ac:dyDescent="0.25">
      <c r="A202" t="s">
        <v>8</v>
      </c>
      <c r="B202">
        <v>17</v>
      </c>
      <c r="C202" s="9">
        <v>117897.08047428601</v>
      </c>
      <c r="D202">
        <v>119039.063842761</v>
      </c>
      <c r="E202">
        <v>121442.504552382</v>
      </c>
      <c r="F202">
        <v>124246.914</v>
      </c>
      <c r="H202" s="9">
        <f t="shared" si="13"/>
        <v>117.897080474286</v>
      </c>
      <c r="I202">
        <f t="shared" si="14"/>
        <v>119.039063842761</v>
      </c>
      <c r="J202">
        <f t="shared" si="15"/>
        <v>121.442504552382</v>
      </c>
      <c r="K202">
        <f t="shared" si="16"/>
        <v>124.246914</v>
      </c>
    </row>
    <row r="203" spans="1:11" x14ac:dyDescent="0.25">
      <c r="A203" t="s">
        <v>8</v>
      </c>
      <c r="B203">
        <v>18</v>
      </c>
      <c r="C203" s="9">
        <v>118191.403117362</v>
      </c>
      <c r="D203">
        <v>119439.798595414</v>
      </c>
      <c r="E203">
        <v>121741.558199462</v>
      </c>
      <c r="F203">
        <v>124012.053</v>
      </c>
      <c r="H203" s="9">
        <f t="shared" si="13"/>
        <v>118.191403117362</v>
      </c>
      <c r="I203">
        <f t="shared" si="14"/>
        <v>119.439798595414</v>
      </c>
      <c r="J203">
        <f t="shared" si="15"/>
        <v>121.74155819946201</v>
      </c>
      <c r="K203">
        <f t="shared" si="16"/>
        <v>124.01205299999999</v>
      </c>
    </row>
    <row r="204" spans="1:11" x14ac:dyDescent="0.25">
      <c r="A204" t="s">
        <v>8</v>
      </c>
      <c r="B204">
        <v>19</v>
      </c>
      <c r="C204" s="9">
        <v>116017.182715284</v>
      </c>
      <c r="D204">
        <v>117374.9569629</v>
      </c>
      <c r="E204">
        <v>119263.02263319099</v>
      </c>
      <c r="F204">
        <v>118710.246</v>
      </c>
      <c r="H204" s="9">
        <f t="shared" si="13"/>
        <v>116.01718271528399</v>
      </c>
      <c r="I204">
        <f t="shared" si="14"/>
        <v>117.3749569629</v>
      </c>
      <c r="J204">
        <f t="shared" si="15"/>
        <v>119.263022633191</v>
      </c>
      <c r="K204">
        <f t="shared" si="16"/>
        <v>118.710246</v>
      </c>
    </row>
    <row r="205" spans="1:11" x14ac:dyDescent="0.25">
      <c r="A205" t="s">
        <v>8</v>
      </c>
      <c r="B205">
        <v>20</v>
      </c>
      <c r="C205" s="9">
        <v>114515.48203522099</v>
      </c>
      <c r="D205">
        <v>116135.84515402799</v>
      </c>
      <c r="E205">
        <v>118657.32398801899</v>
      </c>
      <c r="F205">
        <v>116658.923</v>
      </c>
      <c r="H205" s="9">
        <f t="shared" si="13"/>
        <v>114.515482035221</v>
      </c>
      <c r="I205">
        <f t="shared" si="14"/>
        <v>116.13584515402799</v>
      </c>
      <c r="J205">
        <f t="shared" si="15"/>
        <v>118.65732398801899</v>
      </c>
      <c r="K205">
        <f t="shared" si="16"/>
        <v>116.658923</v>
      </c>
    </row>
    <row r="206" spans="1:11" x14ac:dyDescent="0.25">
      <c r="A206" t="s">
        <v>8</v>
      </c>
      <c r="B206">
        <v>21</v>
      </c>
      <c r="C206" s="9">
        <v>115625.923100353</v>
      </c>
      <c r="D206">
        <v>117270.66342739599</v>
      </c>
      <c r="E206">
        <v>119988.584613024</v>
      </c>
      <c r="F206">
        <v>117359.77</v>
      </c>
      <c r="H206" s="9">
        <f t="shared" si="13"/>
        <v>115.62592310035301</v>
      </c>
      <c r="I206">
        <f t="shared" si="14"/>
        <v>117.27066342739599</v>
      </c>
      <c r="J206">
        <f t="shared" si="15"/>
        <v>119.98858461302399</v>
      </c>
      <c r="K206">
        <f t="shared" si="16"/>
        <v>117.35977</v>
      </c>
    </row>
    <row r="207" spans="1:11" x14ac:dyDescent="0.25">
      <c r="A207" t="s">
        <v>8</v>
      </c>
      <c r="B207">
        <v>22</v>
      </c>
      <c r="C207" s="9">
        <v>116822.701868132</v>
      </c>
      <c r="D207">
        <v>118266.06004542499</v>
      </c>
      <c r="E207">
        <v>120611.955597333</v>
      </c>
      <c r="F207">
        <v>116796.21400000001</v>
      </c>
      <c r="H207" s="9">
        <f t="shared" si="13"/>
        <v>116.822701868132</v>
      </c>
      <c r="I207">
        <f t="shared" si="14"/>
        <v>118.26606004542499</v>
      </c>
      <c r="J207">
        <f t="shared" si="15"/>
        <v>120.61195559733299</v>
      </c>
      <c r="K207">
        <f t="shared" si="16"/>
        <v>116.79621400000001</v>
      </c>
    </row>
    <row r="208" spans="1:11" x14ac:dyDescent="0.25">
      <c r="A208" t="s">
        <v>8</v>
      </c>
      <c r="B208">
        <v>23</v>
      </c>
      <c r="C208" s="9">
        <v>118703.31738922599</v>
      </c>
      <c r="D208">
        <v>119711.895981796</v>
      </c>
      <c r="E208">
        <v>121296.939631197</v>
      </c>
      <c r="F208">
        <v>116732.86199999999</v>
      </c>
      <c r="H208" s="9">
        <f t="shared" si="13"/>
        <v>118.703317389226</v>
      </c>
      <c r="I208">
        <f t="shared" si="14"/>
        <v>119.711895981796</v>
      </c>
      <c r="J208">
        <f t="shared" si="15"/>
        <v>121.29693963119701</v>
      </c>
      <c r="K208">
        <f t="shared" si="16"/>
        <v>116.732862</v>
      </c>
    </row>
    <row r="209" spans="1:11" x14ac:dyDescent="0.25">
      <c r="A209" t="s">
        <v>8</v>
      </c>
      <c r="B209">
        <v>24</v>
      </c>
      <c r="C209" s="9">
        <v>119502.56474576201</v>
      </c>
      <c r="D209">
        <v>120000.530841963</v>
      </c>
      <c r="E209">
        <v>120209.024014215</v>
      </c>
      <c r="F209">
        <v>116009.924</v>
      </c>
      <c r="H209" s="9">
        <f t="shared" si="13"/>
        <v>119.502564745762</v>
      </c>
      <c r="I209">
        <f t="shared" si="14"/>
        <v>120.000530841963</v>
      </c>
      <c r="J209">
        <f t="shared" si="15"/>
        <v>120.209024014215</v>
      </c>
      <c r="K209">
        <f t="shared" si="16"/>
        <v>116.009924</v>
      </c>
    </row>
    <row r="210" spans="1:11" x14ac:dyDescent="0.25">
      <c r="A210" t="s">
        <v>8</v>
      </c>
      <c r="B210">
        <v>25</v>
      </c>
      <c r="C210" s="9">
        <v>119698.898556587</v>
      </c>
      <c r="D210">
        <v>119806.736267802</v>
      </c>
      <c r="E210">
        <v>119338.173087845</v>
      </c>
      <c r="F210">
        <v>116101.033</v>
      </c>
      <c r="H210" s="9">
        <f t="shared" si="13"/>
        <v>119.698898556587</v>
      </c>
      <c r="I210">
        <f t="shared" si="14"/>
        <v>119.80673626780199</v>
      </c>
      <c r="J210">
        <f t="shared" si="15"/>
        <v>119.33817308784501</v>
      </c>
      <c r="K210">
        <f t="shared" si="16"/>
        <v>116.101033</v>
      </c>
    </row>
    <row r="211" spans="1:11" x14ac:dyDescent="0.25">
      <c r="A211" t="s">
        <v>8</v>
      </c>
      <c r="B211">
        <v>26</v>
      </c>
      <c r="C211" s="9">
        <v>121607.05414997099</v>
      </c>
      <c r="D211">
        <v>121373.82175577601</v>
      </c>
      <c r="E211">
        <v>120202.66215423901</v>
      </c>
      <c r="F211">
        <v>118612.641</v>
      </c>
      <c r="H211" s="9">
        <f t="shared" si="13"/>
        <v>121.60705414997099</v>
      </c>
      <c r="I211">
        <f t="shared" si="14"/>
        <v>121.37382175577601</v>
      </c>
      <c r="J211">
        <f t="shared" si="15"/>
        <v>120.20266215423901</v>
      </c>
      <c r="K211">
        <f t="shared" si="16"/>
        <v>118.612641</v>
      </c>
    </row>
    <row r="212" spans="1:11" x14ac:dyDescent="0.25">
      <c r="A212" t="s">
        <v>8</v>
      </c>
      <c r="B212">
        <v>27</v>
      </c>
      <c r="C212" s="9">
        <v>124681.67941261599</v>
      </c>
      <c r="D212">
        <v>124138.39288480001</v>
      </c>
      <c r="E212">
        <v>122326.496434189</v>
      </c>
      <c r="F212">
        <v>122074.25900000001</v>
      </c>
      <c r="H212" s="9">
        <f t="shared" si="13"/>
        <v>124.68167941261599</v>
      </c>
      <c r="I212">
        <f t="shared" si="14"/>
        <v>124.13839288480001</v>
      </c>
      <c r="J212">
        <f t="shared" si="15"/>
        <v>122.326496434189</v>
      </c>
      <c r="K212">
        <f t="shared" si="16"/>
        <v>122.07425900000001</v>
      </c>
    </row>
    <row r="213" spans="1:11" x14ac:dyDescent="0.25">
      <c r="A213" t="s">
        <v>8</v>
      </c>
      <c r="B213">
        <v>28</v>
      </c>
      <c r="C213" s="9">
        <v>124341.970602462</v>
      </c>
      <c r="D213">
        <v>123614.11357377601</v>
      </c>
      <c r="E213">
        <v>121081.21513532101</v>
      </c>
      <c r="F213">
        <v>120377.814</v>
      </c>
      <c r="H213" s="9">
        <f t="shared" si="13"/>
        <v>124.341970602462</v>
      </c>
      <c r="I213">
        <f t="shared" si="14"/>
        <v>123.61411357377601</v>
      </c>
      <c r="J213">
        <f t="shared" si="15"/>
        <v>121.081215135321</v>
      </c>
      <c r="K213">
        <f t="shared" si="16"/>
        <v>120.377814</v>
      </c>
    </row>
    <row r="214" spans="1:11" x14ac:dyDescent="0.25">
      <c r="A214" t="s">
        <v>8</v>
      </c>
      <c r="B214">
        <v>29</v>
      </c>
      <c r="C214" s="9">
        <v>123523.492317999</v>
      </c>
      <c r="D214">
        <v>122557.945989236</v>
      </c>
      <c r="E214">
        <v>119491.25681328301</v>
      </c>
      <c r="F214">
        <v>118735.94899999999</v>
      </c>
      <c r="H214" s="9">
        <f t="shared" si="13"/>
        <v>123.523492317999</v>
      </c>
      <c r="I214">
        <f t="shared" si="14"/>
        <v>122.557945989236</v>
      </c>
      <c r="J214">
        <f t="shared" si="15"/>
        <v>119.491256813283</v>
      </c>
      <c r="K214">
        <f t="shared" si="16"/>
        <v>118.73594899999999</v>
      </c>
    </row>
    <row r="215" spans="1:11" x14ac:dyDescent="0.25">
      <c r="A215" t="s">
        <v>8</v>
      </c>
      <c r="B215">
        <v>30</v>
      </c>
      <c r="C215" s="9">
        <v>122763.50371584699</v>
      </c>
      <c r="D215">
        <v>121634.270697268</v>
      </c>
      <c r="E215">
        <v>118401.449279409</v>
      </c>
      <c r="F215">
        <v>118174.844</v>
      </c>
      <c r="H215" s="9">
        <f t="shared" si="13"/>
        <v>122.76350371584699</v>
      </c>
      <c r="I215">
        <f t="shared" si="14"/>
        <v>121.63427069726801</v>
      </c>
      <c r="J215">
        <f t="shared" si="15"/>
        <v>118.40144927940901</v>
      </c>
      <c r="K215">
        <f t="shared" si="16"/>
        <v>118.17484399999999</v>
      </c>
    </row>
    <row r="216" spans="1:11" x14ac:dyDescent="0.25">
      <c r="A216" t="s">
        <v>8</v>
      </c>
      <c r="B216">
        <v>31</v>
      </c>
      <c r="C216" s="9">
        <v>124015.621229349</v>
      </c>
      <c r="D216">
        <v>122752.035021506</v>
      </c>
      <c r="E216">
        <v>119486.26599494601</v>
      </c>
      <c r="F216">
        <v>119892.60799999999</v>
      </c>
      <c r="H216" s="9">
        <f t="shared" si="13"/>
        <v>124.01562122934899</v>
      </c>
      <c r="I216">
        <f t="shared" si="14"/>
        <v>122.752035021506</v>
      </c>
      <c r="J216">
        <f t="shared" si="15"/>
        <v>119.48626599494601</v>
      </c>
      <c r="K216">
        <f t="shared" si="16"/>
        <v>119.892608</v>
      </c>
    </row>
    <row r="217" spans="1:11" x14ac:dyDescent="0.25">
      <c r="A217" t="s">
        <v>8</v>
      </c>
      <c r="B217">
        <v>32</v>
      </c>
      <c r="C217" s="9">
        <v>122366.572661896</v>
      </c>
      <c r="D217">
        <v>120981.848619374</v>
      </c>
      <c r="E217">
        <v>117549.81535799601</v>
      </c>
      <c r="F217">
        <v>117586.91</v>
      </c>
      <c r="H217" s="9">
        <f t="shared" si="13"/>
        <v>122.366572661896</v>
      </c>
      <c r="I217">
        <f t="shared" si="14"/>
        <v>120.98184861937399</v>
      </c>
      <c r="J217">
        <f t="shared" si="15"/>
        <v>117.54981535799601</v>
      </c>
      <c r="K217">
        <f t="shared" si="16"/>
        <v>117.58691</v>
      </c>
    </row>
    <row r="218" spans="1:11" x14ac:dyDescent="0.25">
      <c r="A218" t="s">
        <v>8</v>
      </c>
      <c r="B218">
        <v>33</v>
      </c>
      <c r="C218" s="9">
        <v>121694.38139749999</v>
      </c>
      <c r="D218">
        <v>120247.174178341</v>
      </c>
      <c r="E218">
        <v>116676.09868023801</v>
      </c>
      <c r="F218">
        <v>115950.49800000001</v>
      </c>
      <c r="H218" s="9">
        <f t="shared" si="13"/>
        <v>121.6943813975</v>
      </c>
      <c r="I218">
        <f t="shared" si="14"/>
        <v>120.247174178341</v>
      </c>
      <c r="J218">
        <f t="shared" si="15"/>
        <v>116.67609868023801</v>
      </c>
      <c r="K218">
        <f t="shared" si="16"/>
        <v>115.95049800000001</v>
      </c>
    </row>
    <row r="219" spans="1:11" x14ac:dyDescent="0.25">
      <c r="A219" t="s">
        <v>8</v>
      </c>
      <c r="B219">
        <v>34</v>
      </c>
      <c r="C219" s="9">
        <v>119612.46956539599</v>
      </c>
      <c r="D219">
        <v>118122.55453431301</v>
      </c>
      <c r="E219">
        <v>114376.332907933</v>
      </c>
      <c r="F219">
        <v>112217.376</v>
      </c>
      <c r="H219" s="9">
        <f t="shared" si="13"/>
        <v>119.612469565396</v>
      </c>
      <c r="I219">
        <f t="shared" si="14"/>
        <v>118.12255453431301</v>
      </c>
      <c r="J219">
        <f t="shared" si="15"/>
        <v>114.376332907933</v>
      </c>
      <c r="K219">
        <f t="shared" si="16"/>
        <v>112.217376</v>
      </c>
    </row>
    <row r="220" spans="1:11" x14ac:dyDescent="0.25">
      <c r="A220" t="s">
        <v>8</v>
      </c>
      <c r="B220">
        <v>35</v>
      </c>
      <c r="C220" s="9">
        <v>119903.66578639401</v>
      </c>
      <c r="D220">
        <v>118372.930833709</v>
      </c>
      <c r="E220">
        <v>114434.026075516</v>
      </c>
      <c r="F220">
        <v>112124.808</v>
      </c>
      <c r="H220" s="9">
        <f t="shared" si="13"/>
        <v>119.903665786394</v>
      </c>
      <c r="I220">
        <f t="shared" si="14"/>
        <v>118.37293083370901</v>
      </c>
      <c r="J220">
        <f t="shared" si="15"/>
        <v>114.434026075516</v>
      </c>
      <c r="K220">
        <f t="shared" si="16"/>
        <v>112.124808</v>
      </c>
    </row>
    <row r="221" spans="1:11" x14ac:dyDescent="0.25">
      <c r="A221" t="s">
        <v>8</v>
      </c>
      <c r="B221">
        <v>36</v>
      </c>
      <c r="C221" s="9">
        <v>118994.916404699</v>
      </c>
      <c r="D221">
        <v>117389.36888565699</v>
      </c>
      <c r="E221">
        <v>113235.581061663</v>
      </c>
      <c r="F221">
        <v>110258.677</v>
      </c>
      <c r="H221" s="9">
        <f t="shared" si="13"/>
        <v>118.994916404699</v>
      </c>
      <c r="I221">
        <f t="shared" si="14"/>
        <v>117.38936888565699</v>
      </c>
      <c r="J221">
        <f t="shared" si="15"/>
        <v>113.235581061663</v>
      </c>
      <c r="K221">
        <f t="shared" si="16"/>
        <v>110.25867699999999</v>
      </c>
    </row>
    <row r="222" spans="1:11" x14ac:dyDescent="0.25">
      <c r="A222" t="s">
        <v>8</v>
      </c>
      <c r="B222">
        <v>37</v>
      </c>
      <c r="C222" s="9">
        <v>118873.901928887</v>
      </c>
      <c r="D222">
        <v>117211.229131054</v>
      </c>
      <c r="E222">
        <v>112884.40558210399</v>
      </c>
      <c r="F222">
        <v>109176.39</v>
      </c>
      <c r="H222" s="9">
        <f t="shared" si="13"/>
        <v>118.87390192888701</v>
      </c>
      <c r="I222">
        <f t="shared" si="14"/>
        <v>117.211229131054</v>
      </c>
      <c r="J222">
        <f t="shared" si="15"/>
        <v>112.88440558210399</v>
      </c>
      <c r="K222">
        <f t="shared" si="16"/>
        <v>109.17639</v>
      </c>
    </row>
    <row r="223" spans="1:11" x14ac:dyDescent="0.25">
      <c r="A223" t="s">
        <v>8</v>
      </c>
      <c r="B223">
        <v>38</v>
      </c>
      <c r="C223" s="9">
        <v>121772.13957792</v>
      </c>
      <c r="D223">
        <v>120127.29521334299</v>
      </c>
      <c r="E223">
        <v>115854.051580296</v>
      </c>
      <c r="F223">
        <v>112635.064</v>
      </c>
      <c r="H223" s="9">
        <f t="shared" si="13"/>
        <v>121.77213957792</v>
      </c>
      <c r="I223">
        <f t="shared" si="14"/>
        <v>120.12729521334299</v>
      </c>
      <c r="J223">
        <f t="shared" si="15"/>
        <v>115.854051580296</v>
      </c>
      <c r="K223">
        <f t="shared" si="16"/>
        <v>112.635064</v>
      </c>
    </row>
    <row r="224" spans="1:11" x14ac:dyDescent="0.25">
      <c r="A224" t="s">
        <v>8</v>
      </c>
      <c r="B224">
        <v>39</v>
      </c>
      <c r="C224" s="9">
        <v>124261.056064613</v>
      </c>
      <c r="D224">
        <v>122638.922091997</v>
      </c>
      <c r="E224">
        <v>118410.861465227</v>
      </c>
      <c r="F224">
        <v>115770.992</v>
      </c>
      <c r="H224" s="9">
        <f t="shared" si="13"/>
        <v>124.261056064613</v>
      </c>
      <c r="I224">
        <f t="shared" si="14"/>
        <v>122.63892209199699</v>
      </c>
      <c r="J224">
        <f t="shared" si="15"/>
        <v>118.410861465227</v>
      </c>
      <c r="K224">
        <f t="shared" si="16"/>
        <v>115.77099199999999</v>
      </c>
    </row>
    <row r="225" spans="1:11" x14ac:dyDescent="0.25">
      <c r="A225" t="s">
        <v>8</v>
      </c>
      <c r="B225">
        <v>40</v>
      </c>
      <c r="C225" s="9">
        <v>127017.14215774</v>
      </c>
      <c r="D225">
        <v>125500.209934087</v>
      </c>
      <c r="E225">
        <v>121474.65251411901</v>
      </c>
      <c r="F225">
        <v>119288.337</v>
      </c>
      <c r="H225" s="9">
        <f t="shared" si="13"/>
        <v>127.01714215774</v>
      </c>
      <c r="I225">
        <f t="shared" si="14"/>
        <v>125.50020993408701</v>
      </c>
      <c r="J225">
        <f t="shared" si="15"/>
        <v>121.474652514119</v>
      </c>
      <c r="K225">
        <f t="shared" si="16"/>
        <v>119.288337</v>
      </c>
    </row>
    <row r="226" spans="1:11" x14ac:dyDescent="0.25">
      <c r="A226" t="s">
        <v>8</v>
      </c>
      <c r="B226">
        <v>41</v>
      </c>
      <c r="C226" s="9">
        <v>128028.790605909</v>
      </c>
      <c r="D226">
        <v>126634.14123119799</v>
      </c>
      <c r="E226">
        <v>122963.979207907</v>
      </c>
      <c r="F226">
        <v>121006.83900000001</v>
      </c>
      <c r="H226" s="9">
        <f t="shared" si="13"/>
        <v>128.02879060590899</v>
      </c>
      <c r="I226">
        <f t="shared" si="14"/>
        <v>126.634141231198</v>
      </c>
      <c r="J226">
        <f t="shared" si="15"/>
        <v>122.963979207907</v>
      </c>
      <c r="K226">
        <f t="shared" si="16"/>
        <v>121.00683900000001</v>
      </c>
    </row>
    <row r="227" spans="1:11" x14ac:dyDescent="0.25">
      <c r="A227" t="s">
        <v>8</v>
      </c>
      <c r="B227">
        <v>42</v>
      </c>
      <c r="C227" s="9">
        <v>129734.99859620001</v>
      </c>
      <c r="D227">
        <v>128437.974681327</v>
      </c>
      <c r="E227">
        <v>125326.887781873</v>
      </c>
      <c r="F227">
        <v>123901.258</v>
      </c>
      <c r="H227" s="9">
        <f t="shared" si="13"/>
        <v>129.7349985962</v>
      </c>
      <c r="I227">
        <f t="shared" si="14"/>
        <v>128.43797468132701</v>
      </c>
      <c r="J227">
        <f t="shared" si="15"/>
        <v>125.326887781873</v>
      </c>
      <c r="K227">
        <f t="shared" si="16"/>
        <v>123.901258</v>
      </c>
    </row>
    <row r="228" spans="1:11" x14ac:dyDescent="0.25">
      <c r="A228" t="s">
        <v>8</v>
      </c>
      <c r="B228">
        <v>43</v>
      </c>
      <c r="C228" s="9">
        <v>129948.15309656999</v>
      </c>
      <c r="D228">
        <v>128629.86563695301</v>
      </c>
      <c r="E228">
        <v>125583.069755205</v>
      </c>
      <c r="F228">
        <v>124354.11199999999</v>
      </c>
      <c r="H228" s="9">
        <f t="shared" si="13"/>
        <v>129.94815309657</v>
      </c>
      <c r="I228">
        <f t="shared" si="14"/>
        <v>128.62986563695301</v>
      </c>
      <c r="J228">
        <f t="shared" si="15"/>
        <v>125.583069755205</v>
      </c>
      <c r="K228">
        <f t="shared" si="16"/>
        <v>124.354112</v>
      </c>
    </row>
    <row r="229" spans="1:11" x14ac:dyDescent="0.25">
      <c r="A229" t="s">
        <v>8</v>
      </c>
      <c r="B229">
        <v>44</v>
      </c>
      <c r="C229" s="9">
        <v>129585.990249653</v>
      </c>
      <c r="D229">
        <v>128431.41638902501</v>
      </c>
      <c r="E229">
        <v>125807.078800369</v>
      </c>
      <c r="F229">
        <v>125429.626</v>
      </c>
      <c r="H229" s="9">
        <f t="shared" si="13"/>
        <v>129.58599024965301</v>
      </c>
      <c r="I229">
        <f t="shared" si="14"/>
        <v>128.431416389025</v>
      </c>
      <c r="J229">
        <f t="shared" si="15"/>
        <v>125.807078800369</v>
      </c>
      <c r="K229">
        <f t="shared" si="16"/>
        <v>125.429626</v>
      </c>
    </row>
    <row r="230" spans="1:11" x14ac:dyDescent="0.25">
      <c r="A230" t="s">
        <v>8</v>
      </c>
      <c r="B230">
        <v>45</v>
      </c>
      <c r="C230" s="9">
        <v>131444.089398646</v>
      </c>
      <c r="D230">
        <v>130521.27302838099</v>
      </c>
      <c r="E230">
        <v>128568.203193814</v>
      </c>
      <c r="F230">
        <v>129693.371</v>
      </c>
      <c r="H230" s="9">
        <f t="shared" si="13"/>
        <v>131.44408939864599</v>
      </c>
      <c r="I230">
        <f t="shared" si="14"/>
        <v>130.52127302838099</v>
      </c>
      <c r="J230">
        <f t="shared" si="15"/>
        <v>128.56820319381399</v>
      </c>
      <c r="K230">
        <f t="shared" si="16"/>
        <v>129.69337100000001</v>
      </c>
    </row>
    <row r="231" spans="1:11" x14ac:dyDescent="0.25">
      <c r="A231" t="s">
        <v>8</v>
      </c>
      <c r="B231">
        <v>46</v>
      </c>
      <c r="C231" s="9">
        <v>130319.282050297</v>
      </c>
      <c r="D231">
        <v>129648.83509381401</v>
      </c>
      <c r="E231">
        <v>128314.46459513401</v>
      </c>
      <c r="F231">
        <v>129066.875</v>
      </c>
      <c r="H231" s="9">
        <f t="shared" si="13"/>
        <v>130.31928205029701</v>
      </c>
      <c r="I231">
        <f t="shared" si="14"/>
        <v>129.648835093814</v>
      </c>
      <c r="J231">
        <f t="shared" si="15"/>
        <v>128.31446459513401</v>
      </c>
      <c r="K231">
        <f t="shared" si="16"/>
        <v>129.06687500000001</v>
      </c>
    </row>
    <row r="232" spans="1:11" x14ac:dyDescent="0.25">
      <c r="A232" t="s">
        <v>8</v>
      </c>
      <c r="B232">
        <v>47</v>
      </c>
      <c r="C232" s="9">
        <v>131552.167132028</v>
      </c>
      <c r="D232">
        <v>131179.533790594</v>
      </c>
      <c r="E232">
        <v>130692.207611409</v>
      </c>
      <c r="F232">
        <v>131574.492</v>
      </c>
      <c r="H232" s="9">
        <f t="shared" si="13"/>
        <v>131.55216713202799</v>
      </c>
      <c r="I232">
        <f t="shared" si="14"/>
        <v>131.17953379059401</v>
      </c>
      <c r="J232">
        <f t="shared" si="15"/>
        <v>130.692207611409</v>
      </c>
      <c r="K232">
        <f t="shared" si="16"/>
        <v>131.57449199999999</v>
      </c>
    </row>
    <row r="233" spans="1:11" x14ac:dyDescent="0.25">
      <c r="A233" t="s">
        <v>8</v>
      </c>
      <c r="B233">
        <v>48</v>
      </c>
      <c r="C233" s="9">
        <v>132943.72844708801</v>
      </c>
      <c r="D233">
        <v>132858.539741068</v>
      </c>
      <c r="E233">
        <v>132761.81374350601</v>
      </c>
      <c r="F233">
        <v>133459.924</v>
      </c>
      <c r="H233" s="9">
        <f t="shared" si="13"/>
        <v>132.94372844708801</v>
      </c>
      <c r="I233">
        <f t="shared" si="14"/>
        <v>132.858539741068</v>
      </c>
      <c r="J233">
        <f t="shared" si="15"/>
        <v>132.761813743506</v>
      </c>
      <c r="K233">
        <f t="shared" si="16"/>
        <v>133.459924</v>
      </c>
    </row>
    <row r="234" spans="1:11" x14ac:dyDescent="0.25">
      <c r="A234" t="s">
        <v>8</v>
      </c>
      <c r="B234">
        <v>49</v>
      </c>
      <c r="C234" s="9">
        <v>130974.13618186901</v>
      </c>
      <c r="D234">
        <v>131130.45049105401</v>
      </c>
      <c r="E234">
        <v>131381.95045951201</v>
      </c>
      <c r="F234">
        <v>130849.65</v>
      </c>
      <c r="H234" s="9">
        <f t="shared" si="13"/>
        <v>130.974136181869</v>
      </c>
      <c r="I234">
        <f t="shared" si="14"/>
        <v>131.13045049105401</v>
      </c>
      <c r="J234">
        <f t="shared" si="15"/>
        <v>131.38195045951201</v>
      </c>
      <c r="K234">
        <f t="shared" si="16"/>
        <v>130.84965</v>
      </c>
    </row>
    <row r="235" spans="1:11" x14ac:dyDescent="0.25">
      <c r="A235" t="s">
        <v>8</v>
      </c>
      <c r="B235">
        <v>50</v>
      </c>
      <c r="C235" s="9">
        <v>129306.28842344201</v>
      </c>
      <c r="D235">
        <v>129695.92270721799</v>
      </c>
      <c r="E235">
        <v>130242.354162659</v>
      </c>
      <c r="F235">
        <v>128512.689</v>
      </c>
      <c r="H235" s="9">
        <f t="shared" si="13"/>
        <v>129.306288423442</v>
      </c>
      <c r="I235">
        <f t="shared" si="14"/>
        <v>129.69592270721799</v>
      </c>
      <c r="J235">
        <f t="shared" si="15"/>
        <v>130.24235416265901</v>
      </c>
      <c r="K235">
        <f t="shared" si="16"/>
        <v>128.51268899999999</v>
      </c>
    </row>
    <row r="236" spans="1:11" x14ac:dyDescent="0.25">
      <c r="A236" t="s">
        <v>8</v>
      </c>
      <c r="B236">
        <v>51</v>
      </c>
      <c r="C236" s="9">
        <v>129302.03383077501</v>
      </c>
      <c r="D236">
        <v>129894.047588434</v>
      </c>
      <c r="E236">
        <v>130937.35025767901</v>
      </c>
      <c r="F236">
        <v>128872.40700000001</v>
      </c>
      <c r="H236" s="9">
        <f t="shared" si="13"/>
        <v>129.302033830775</v>
      </c>
      <c r="I236">
        <f t="shared" si="14"/>
        <v>129.89404758843401</v>
      </c>
      <c r="J236">
        <f t="shared" si="15"/>
        <v>130.93735025767901</v>
      </c>
      <c r="K236">
        <f t="shared" si="16"/>
        <v>128.87240700000001</v>
      </c>
    </row>
    <row r="237" spans="1:11" x14ac:dyDescent="0.25">
      <c r="A237" t="s">
        <v>8</v>
      </c>
      <c r="B237">
        <v>52</v>
      </c>
      <c r="C237" s="9">
        <v>125898.451358297</v>
      </c>
      <c r="D237">
        <v>126698.544272871</v>
      </c>
      <c r="E237">
        <v>128103.525034419</v>
      </c>
      <c r="F237">
        <v>125273.883</v>
      </c>
      <c r="H237" s="9">
        <f t="shared" si="13"/>
        <v>125.898451358297</v>
      </c>
      <c r="I237">
        <f t="shared" si="14"/>
        <v>126.698544272871</v>
      </c>
      <c r="J237">
        <f t="shared" si="15"/>
        <v>128.10352503441899</v>
      </c>
      <c r="K237">
        <f t="shared" si="16"/>
        <v>125.273883</v>
      </c>
    </row>
    <row r="238" spans="1:11" x14ac:dyDescent="0.25">
      <c r="A238" t="s">
        <v>8</v>
      </c>
      <c r="B238">
        <v>53</v>
      </c>
      <c r="C238" s="9">
        <v>126156.257213565</v>
      </c>
      <c r="D238">
        <v>127128.149233505</v>
      </c>
      <c r="E238">
        <v>128714.31378626599</v>
      </c>
      <c r="F238">
        <v>125926.553</v>
      </c>
      <c r="H238" s="9">
        <f t="shared" si="13"/>
        <v>126.156257213565</v>
      </c>
      <c r="I238">
        <f t="shared" si="14"/>
        <v>127.128149233505</v>
      </c>
      <c r="J238">
        <f t="shared" si="15"/>
        <v>128.71431378626599</v>
      </c>
      <c r="K238">
        <f t="shared" si="16"/>
        <v>125.926553</v>
      </c>
    </row>
    <row r="239" spans="1:11" x14ac:dyDescent="0.25">
      <c r="A239" t="s">
        <v>8</v>
      </c>
      <c r="B239">
        <v>54</v>
      </c>
      <c r="C239" s="9">
        <v>125658.591902424</v>
      </c>
      <c r="D239">
        <v>126758.103945458</v>
      </c>
      <c r="E239">
        <v>128381.984702507</v>
      </c>
      <c r="F239">
        <v>125711.24099999999</v>
      </c>
      <c r="H239" s="9">
        <f t="shared" si="13"/>
        <v>125.65859190242399</v>
      </c>
      <c r="I239">
        <f t="shared" si="14"/>
        <v>126.758103945458</v>
      </c>
      <c r="J239">
        <f t="shared" si="15"/>
        <v>128.381984702507</v>
      </c>
      <c r="K239">
        <f t="shared" si="16"/>
        <v>125.711241</v>
      </c>
    </row>
    <row r="240" spans="1:11" x14ac:dyDescent="0.25">
      <c r="A240" t="s">
        <v>8</v>
      </c>
      <c r="B240">
        <v>55</v>
      </c>
      <c r="C240" s="9">
        <v>122900.419269611</v>
      </c>
      <c r="D240">
        <v>124083.55409561199</v>
      </c>
      <c r="E240">
        <v>125724.48779862899</v>
      </c>
      <c r="F240">
        <v>122528.572</v>
      </c>
      <c r="H240" s="9">
        <f t="shared" si="13"/>
        <v>122.90041926961099</v>
      </c>
      <c r="I240">
        <f t="shared" si="14"/>
        <v>124.083554095612</v>
      </c>
      <c r="J240">
        <f t="shared" si="15"/>
        <v>125.724487798629</v>
      </c>
      <c r="K240">
        <f t="shared" si="16"/>
        <v>122.528572</v>
      </c>
    </row>
    <row r="241" spans="1:11" x14ac:dyDescent="0.25">
      <c r="A241" t="s">
        <v>8</v>
      </c>
      <c r="B241">
        <v>56</v>
      </c>
      <c r="C241" s="9">
        <v>123902.636720768</v>
      </c>
      <c r="D241">
        <v>125235.081462596</v>
      </c>
      <c r="E241">
        <v>127028.922815139</v>
      </c>
      <c r="F241">
        <v>124177.97199999999</v>
      </c>
      <c r="H241" s="9">
        <f t="shared" si="13"/>
        <v>123.902636720768</v>
      </c>
      <c r="I241">
        <f t="shared" si="14"/>
        <v>125.235081462596</v>
      </c>
      <c r="J241">
        <f t="shared" si="15"/>
        <v>127.028922815139</v>
      </c>
      <c r="K241">
        <f t="shared" si="16"/>
        <v>124.177972</v>
      </c>
    </row>
    <row r="242" spans="1:11" x14ac:dyDescent="0.25">
      <c r="A242" t="s">
        <v>8</v>
      </c>
      <c r="B242">
        <v>57</v>
      </c>
      <c r="C242" s="9">
        <v>123682.733183027</v>
      </c>
      <c r="D242">
        <v>125122.101040897</v>
      </c>
      <c r="E242">
        <v>126968.34984083399</v>
      </c>
      <c r="F242">
        <v>124222.679</v>
      </c>
      <c r="H242" s="9">
        <f t="shared" si="13"/>
        <v>123.682733183027</v>
      </c>
      <c r="I242">
        <f t="shared" si="14"/>
        <v>125.12210104089701</v>
      </c>
      <c r="J242">
        <f t="shared" si="15"/>
        <v>126.96834984083399</v>
      </c>
      <c r="K242">
        <f t="shared" si="16"/>
        <v>124.222679</v>
      </c>
    </row>
    <row r="243" spans="1:11" x14ac:dyDescent="0.25">
      <c r="A243" t="s">
        <v>8</v>
      </c>
      <c r="B243">
        <v>58</v>
      </c>
      <c r="C243" s="9">
        <v>124697.846058229</v>
      </c>
      <c r="D243">
        <v>126290.263981269</v>
      </c>
      <c r="E243">
        <v>128226.146199579</v>
      </c>
      <c r="F243">
        <v>125809.446</v>
      </c>
      <c r="H243" s="9">
        <f t="shared" si="13"/>
        <v>124.697846058229</v>
      </c>
      <c r="I243">
        <f t="shared" si="14"/>
        <v>126.29026398126901</v>
      </c>
      <c r="J243">
        <f t="shared" si="15"/>
        <v>128.22614619957901</v>
      </c>
      <c r="K243">
        <f t="shared" si="16"/>
        <v>125.80944599999999</v>
      </c>
    </row>
    <row r="244" spans="1:11" x14ac:dyDescent="0.25">
      <c r="A244" t="s">
        <v>8</v>
      </c>
      <c r="B244">
        <v>59</v>
      </c>
      <c r="C244" s="9">
        <v>124249.38290335699</v>
      </c>
      <c r="D244">
        <v>125988.365585119</v>
      </c>
      <c r="E244">
        <v>127933.891881866</v>
      </c>
      <c r="F244">
        <v>125636.56200000001</v>
      </c>
      <c r="H244" s="9">
        <f t="shared" si="13"/>
        <v>124.24938290335699</v>
      </c>
      <c r="I244">
        <f t="shared" si="14"/>
        <v>125.988365585119</v>
      </c>
      <c r="J244">
        <f t="shared" si="15"/>
        <v>127.933891881866</v>
      </c>
      <c r="K244">
        <f t="shared" si="16"/>
        <v>125.63656200000001</v>
      </c>
    </row>
    <row r="245" spans="1:11" x14ac:dyDescent="0.25">
      <c r="A245" t="s">
        <v>8</v>
      </c>
      <c r="B245">
        <v>60</v>
      </c>
      <c r="C245" s="9">
        <v>119939.437850562</v>
      </c>
      <c r="D245">
        <v>121741.017327562</v>
      </c>
      <c r="E245">
        <v>123647.61885606201</v>
      </c>
      <c r="F245">
        <v>121009.00199999999</v>
      </c>
      <c r="H245" s="9">
        <f t="shared" si="13"/>
        <v>119.939437850562</v>
      </c>
      <c r="I245">
        <f t="shared" si="14"/>
        <v>121.74101732756201</v>
      </c>
      <c r="J245">
        <f t="shared" si="15"/>
        <v>123.64761885606201</v>
      </c>
      <c r="K245">
        <f t="shared" si="16"/>
        <v>121.009002</v>
      </c>
    </row>
    <row r="246" spans="1:11" x14ac:dyDescent="0.25">
      <c r="A246" t="s">
        <v>8</v>
      </c>
      <c r="B246">
        <v>61</v>
      </c>
      <c r="C246" s="9">
        <v>112769.623947555</v>
      </c>
      <c r="D246">
        <v>114600.38155863099</v>
      </c>
      <c r="E246">
        <v>116454.38015353899</v>
      </c>
      <c r="F246">
        <v>113792.36500000001</v>
      </c>
      <c r="H246" s="9">
        <f t="shared" si="13"/>
        <v>112.76962394755499</v>
      </c>
      <c r="I246">
        <f t="shared" si="14"/>
        <v>114.600381558631</v>
      </c>
      <c r="J246">
        <f t="shared" si="15"/>
        <v>116.45438015353899</v>
      </c>
      <c r="K246">
        <f t="shared" si="16"/>
        <v>113.792365</v>
      </c>
    </row>
    <row r="247" spans="1:11" x14ac:dyDescent="0.25">
      <c r="A247" t="s">
        <v>8</v>
      </c>
      <c r="B247">
        <v>62</v>
      </c>
      <c r="C247" s="9">
        <v>110642.855039968</v>
      </c>
      <c r="D247">
        <v>112573.31754515199</v>
      </c>
      <c r="E247">
        <v>114458.94926717901</v>
      </c>
      <c r="F247">
        <v>111919.55100000001</v>
      </c>
      <c r="H247" s="9">
        <f t="shared" si="13"/>
        <v>110.642855039968</v>
      </c>
      <c r="I247">
        <f t="shared" si="14"/>
        <v>112.57331754515199</v>
      </c>
      <c r="J247">
        <f t="shared" si="15"/>
        <v>114.45894926717901</v>
      </c>
      <c r="K247">
        <f t="shared" si="16"/>
        <v>111.91955100000001</v>
      </c>
    </row>
    <row r="248" spans="1:11" x14ac:dyDescent="0.25">
      <c r="A248" t="s">
        <v>8</v>
      </c>
      <c r="B248">
        <v>63</v>
      </c>
      <c r="C248" s="9">
        <v>110330.200865479</v>
      </c>
      <c r="D248">
        <v>112343.025196976</v>
      </c>
      <c r="E248">
        <v>114185.646611898</v>
      </c>
      <c r="F248">
        <v>111983.463</v>
      </c>
      <c r="H248" s="9">
        <f t="shared" si="13"/>
        <v>110.330200865479</v>
      </c>
      <c r="I248">
        <f t="shared" si="14"/>
        <v>112.343025196976</v>
      </c>
      <c r="J248">
        <f t="shared" si="15"/>
        <v>114.18564661189801</v>
      </c>
      <c r="K248">
        <f t="shared" si="16"/>
        <v>111.983463</v>
      </c>
    </row>
    <row r="249" spans="1:11" x14ac:dyDescent="0.25">
      <c r="A249" t="s">
        <v>8</v>
      </c>
      <c r="B249">
        <v>64</v>
      </c>
      <c r="C249" s="9">
        <v>112367.07201788601</v>
      </c>
      <c r="D249">
        <v>114494.06679758499</v>
      </c>
      <c r="E249">
        <v>116315.27161095499</v>
      </c>
      <c r="F249">
        <v>114407.37300000001</v>
      </c>
      <c r="H249" s="9">
        <f t="shared" si="13"/>
        <v>112.367072017886</v>
      </c>
      <c r="I249">
        <f t="shared" si="14"/>
        <v>114.49406679758499</v>
      </c>
      <c r="J249">
        <f t="shared" si="15"/>
        <v>116.31527161095499</v>
      </c>
      <c r="K249">
        <f t="shared" si="16"/>
        <v>114.40737300000001</v>
      </c>
    </row>
    <row r="250" spans="1:11" x14ac:dyDescent="0.25">
      <c r="A250" t="s">
        <v>8</v>
      </c>
      <c r="B250">
        <v>65</v>
      </c>
      <c r="C250" s="9">
        <v>113090.909260242</v>
      </c>
      <c r="D250">
        <v>115404.910792568</v>
      </c>
      <c r="E250">
        <v>117208.653214556</v>
      </c>
      <c r="F250">
        <v>115572.307</v>
      </c>
      <c r="H250" s="9">
        <f t="shared" si="13"/>
        <v>113.090909260242</v>
      </c>
      <c r="I250">
        <f t="shared" si="14"/>
        <v>115.404910792568</v>
      </c>
      <c r="J250">
        <f t="shared" si="15"/>
        <v>117.20865321455601</v>
      </c>
      <c r="K250">
        <f t="shared" si="16"/>
        <v>115.572307</v>
      </c>
    </row>
    <row r="251" spans="1:11" x14ac:dyDescent="0.25">
      <c r="A251" t="s">
        <v>8</v>
      </c>
      <c r="B251">
        <v>66</v>
      </c>
      <c r="C251" s="9">
        <v>116250.591304987</v>
      </c>
      <c r="D251">
        <v>118738.095184718</v>
      </c>
      <c r="E251">
        <v>120502.886556057</v>
      </c>
      <c r="F251">
        <v>119575.269</v>
      </c>
      <c r="H251" s="9">
        <f t="shared" si="13"/>
        <v>116.250591304987</v>
      </c>
      <c r="I251">
        <f t="shared" si="14"/>
        <v>118.73809518471799</v>
      </c>
      <c r="J251">
        <f t="shared" si="15"/>
        <v>120.50288655605699</v>
      </c>
      <c r="K251">
        <f t="shared" si="16"/>
        <v>119.57526900000001</v>
      </c>
    </row>
    <row r="252" spans="1:11" x14ac:dyDescent="0.25">
      <c r="A252" t="s">
        <v>8</v>
      </c>
      <c r="B252">
        <v>67</v>
      </c>
      <c r="C252" s="9">
        <v>118378.68860537501</v>
      </c>
      <c r="D252">
        <v>120980.440126816</v>
      </c>
      <c r="E252">
        <v>122784.92463771001</v>
      </c>
      <c r="F252">
        <v>122245.52499999999</v>
      </c>
      <c r="H252" s="9">
        <f t="shared" si="13"/>
        <v>118.378688605375</v>
      </c>
      <c r="I252">
        <f t="shared" si="14"/>
        <v>120.98044012681601</v>
      </c>
      <c r="J252">
        <f t="shared" si="15"/>
        <v>122.78492463771001</v>
      </c>
      <c r="K252">
        <f t="shared" si="16"/>
        <v>122.245525</v>
      </c>
    </row>
    <row r="253" spans="1:11" x14ac:dyDescent="0.25">
      <c r="A253" t="s">
        <v>8</v>
      </c>
      <c r="B253">
        <v>68</v>
      </c>
      <c r="C253" s="9">
        <v>120409.985579916</v>
      </c>
      <c r="D253">
        <v>123051.791922458</v>
      </c>
      <c r="E253">
        <v>124817.829125669</v>
      </c>
      <c r="F253">
        <v>124788.645</v>
      </c>
      <c r="H253" s="9">
        <f t="shared" si="13"/>
        <v>120.409985579916</v>
      </c>
      <c r="I253">
        <f t="shared" si="14"/>
        <v>123.05179192245799</v>
      </c>
      <c r="J253">
        <f t="shared" si="15"/>
        <v>124.81782912566899</v>
      </c>
      <c r="K253">
        <f t="shared" si="16"/>
        <v>124.788645</v>
      </c>
    </row>
    <row r="254" spans="1:11" x14ac:dyDescent="0.25">
      <c r="A254" t="s">
        <v>8</v>
      </c>
      <c r="B254">
        <v>69</v>
      </c>
      <c r="C254" s="9">
        <v>116179.980397757</v>
      </c>
      <c r="D254">
        <v>118731.710614264</v>
      </c>
      <c r="E254">
        <v>120501.77983672501</v>
      </c>
      <c r="F254">
        <v>120513.352</v>
      </c>
      <c r="H254" s="9">
        <f t="shared" si="13"/>
        <v>116.17998039775699</v>
      </c>
      <c r="I254">
        <f t="shared" si="14"/>
        <v>118.731710614264</v>
      </c>
      <c r="J254">
        <f t="shared" si="15"/>
        <v>120.50177983672501</v>
      </c>
      <c r="K254">
        <f t="shared" si="16"/>
        <v>120.513352</v>
      </c>
    </row>
    <row r="255" spans="1:11" x14ac:dyDescent="0.25">
      <c r="A255" t="s">
        <v>8</v>
      </c>
      <c r="B255">
        <v>70</v>
      </c>
      <c r="C255" s="9">
        <v>117727.96327984599</v>
      </c>
      <c r="D255">
        <v>120296.89156968601</v>
      </c>
      <c r="E255">
        <v>122029.294620293</v>
      </c>
      <c r="F255">
        <v>122362.617</v>
      </c>
      <c r="H255" s="9">
        <f t="shared" si="13"/>
        <v>117.72796327984599</v>
      </c>
      <c r="I255">
        <f t="shared" si="14"/>
        <v>120.29689156968601</v>
      </c>
      <c r="J255">
        <f t="shared" si="15"/>
        <v>122.029294620293</v>
      </c>
      <c r="K255">
        <f t="shared" si="16"/>
        <v>122.362617</v>
      </c>
    </row>
    <row r="256" spans="1:11" x14ac:dyDescent="0.25">
      <c r="A256" t="s">
        <v>8</v>
      </c>
      <c r="B256">
        <v>71</v>
      </c>
      <c r="C256" s="9">
        <v>116950.030641875</v>
      </c>
      <c r="D256">
        <v>119455.098263092</v>
      </c>
      <c r="E256">
        <v>121160.79903931799</v>
      </c>
      <c r="F256">
        <v>121920.30100000001</v>
      </c>
      <c r="H256" s="9">
        <f t="shared" si="13"/>
        <v>116.950030641875</v>
      </c>
      <c r="I256">
        <f t="shared" si="14"/>
        <v>119.455098263092</v>
      </c>
      <c r="J256">
        <f t="shared" si="15"/>
        <v>121.16079903931799</v>
      </c>
      <c r="K256">
        <f t="shared" si="16"/>
        <v>121.92030100000001</v>
      </c>
    </row>
    <row r="257" spans="1:11" x14ac:dyDescent="0.25">
      <c r="A257" t="s">
        <v>8</v>
      </c>
      <c r="B257">
        <v>72</v>
      </c>
      <c r="C257" s="9">
        <v>117940.059032385</v>
      </c>
      <c r="D257">
        <v>120459.51196343399</v>
      </c>
      <c r="E257">
        <v>122091.18435343901</v>
      </c>
      <c r="F257">
        <v>123050.193</v>
      </c>
      <c r="H257" s="9">
        <f t="shared" si="13"/>
        <v>117.94005903238501</v>
      </c>
      <c r="I257">
        <f t="shared" si="14"/>
        <v>120.459511963434</v>
      </c>
      <c r="J257">
        <f t="shared" si="15"/>
        <v>122.091184353439</v>
      </c>
      <c r="K257">
        <f t="shared" si="16"/>
        <v>123.05019299999999</v>
      </c>
    </row>
    <row r="258" spans="1:11" x14ac:dyDescent="0.25">
      <c r="A258" t="s">
        <v>8</v>
      </c>
      <c r="B258">
        <v>73</v>
      </c>
      <c r="C258" s="9">
        <v>116336.88419473601</v>
      </c>
      <c r="D258">
        <v>118778.070894986</v>
      </c>
      <c r="E258">
        <v>120358.815682274</v>
      </c>
      <c r="F258">
        <v>121476.243</v>
      </c>
      <c r="H258" s="9">
        <f t="shared" si="13"/>
        <v>116.336884194736</v>
      </c>
      <c r="I258">
        <f t="shared" si="14"/>
        <v>118.778070894986</v>
      </c>
      <c r="J258">
        <f t="shared" si="15"/>
        <v>120.358815682274</v>
      </c>
      <c r="K258">
        <f t="shared" si="16"/>
        <v>121.476243</v>
      </c>
    </row>
    <row r="259" spans="1:11" x14ac:dyDescent="0.25">
      <c r="A259" t="s">
        <v>8</v>
      </c>
      <c r="B259">
        <v>74</v>
      </c>
      <c r="C259" s="9">
        <v>115560.35682251</v>
      </c>
      <c r="D259">
        <v>117968.1385553</v>
      </c>
      <c r="E259">
        <v>119513.84428366899</v>
      </c>
      <c r="F259">
        <v>120867.584</v>
      </c>
      <c r="H259" s="9">
        <f t="shared" si="13"/>
        <v>115.56035682251</v>
      </c>
      <c r="I259">
        <f t="shared" si="14"/>
        <v>117.9681385553</v>
      </c>
      <c r="J259">
        <f t="shared" si="15"/>
        <v>119.51384428366899</v>
      </c>
      <c r="K259">
        <f t="shared" si="16"/>
        <v>120.86758400000001</v>
      </c>
    </row>
    <row r="260" spans="1:11" x14ac:dyDescent="0.25">
      <c r="A260" t="s">
        <v>8</v>
      </c>
      <c r="B260">
        <v>75</v>
      </c>
      <c r="C260" s="9">
        <v>112466.833170461</v>
      </c>
      <c r="D260">
        <v>114767.035746529</v>
      </c>
      <c r="E260">
        <v>116226.99871214799</v>
      </c>
      <c r="F260">
        <v>117859.038</v>
      </c>
      <c r="H260" s="9">
        <f t="shared" ref="H260:H275" si="17">C260/1000</f>
        <v>112.466833170461</v>
      </c>
      <c r="I260">
        <f t="shared" ref="I260:I275" si="18">D260/1000</f>
        <v>114.767035746529</v>
      </c>
      <c r="J260">
        <f t="shared" ref="J260:J275" si="19">E260/1000</f>
        <v>116.22699871214799</v>
      </c>
      <c r="K260">
        <f t="shared" ref="K260:K275" si="20">F260/1000</f>
        <v>117.859038</v>
      </c>
    </row>
    <row r="261" spans="1:11" x14ac:dyDescent="0.25">
      <c r="A261" t="s">
        <v>8</v>
      </c>
      <c r="B261">
        <v>76</v>
      </c>
      <c r="C261" s="9">
        <v>108043.950988205</v>
      </c>
      <c r="D261">
        <v>110211.706200373</v>
      </c>
      <c r="E261">
        <v>111568.252071472</v>
      </c>
      <c r="F261">
        <v>113396.178</v>
      </c>
      <c r="H261" s="9">
        <f t="shared" si="17"/>
        <v>108.043950988205</v>
      </c>
      <c r="I261">
        <f t="shared" si="18"/>
        <v>110.211706200373</v>
      </c>
      <c r="J261">
        <f t="shared" si="19"/>
        <v>111.568252071472</v>
      </c>
      <c r="K261">
        <f t="shared" si="20"/>
        <v>113.39617800000001</v>
      </c>
    </row>
    <row r="262" spans="1:11" x14ac:dyDescent="0.25">
      <c r="A262" t="s">
        <v>8</v>
      </c>
      <c r="B262">
        <v>77</v>
      </c>
      <c r="C262" s="9">
        <v>102835.27665042201</v>
      </c>
      <c r="D262">
        <v>104870.26018164599</v>
      </c>
      <c r="E262">
        <v>106164.395789658</v>
      </c>
      <c r="F262">
        <v>108119.7</v>
      </c>
      <c r="H262" s="9">
        <f t="shared" si="17"/>
        <v>102.835276650422</v>
      </c>
      <c r="I262">
        <f t="shared" si="18"/>
        <v>104.87026018164599</v>
      </c>
      <c r="J262">
        <f t="shared" si="19"/>
        <v>106.164395789658</v>
      </c>
      <c r="K262">
        <f t="shared" si="20"/>
        <v>108.11969999999999</v>
      </c>
    </row>
    <row r="263" spans="1:11" x14ac:dyDescent="0.25">
      <c r="A263" t="s">
        <v>8</v>
      </c>
      <c r="B263">
        <v>78</v>
      </c>
      <c r="C263" s="9">
        <v>97392.501809379799</v>
      </c>
      <c r="D263">
        <v>99290.680634911798</v>
      </c>
      <c r="E263">
        <v>100507.805151027</v>
      </c>
      <c r="F263">
        <v>102755.505</v>
      </c>
      <c r="H263" s="9">
        <f t="shared" si="17"/>
        <v>97.392501809379795</v>
      </c>
      <c r="I263">
        <f t="shared" si="18"/>
        <v>99.290680634911794</v>
      </c>
      <c r="J263">
        <f t="shared" si="19"/>
        <v>100.507805151027</v>
      </c>
      <c r="K263">
        <f t="shared" si="20"/>
        <v>102.755505</v>
      </c>
    </row>
    <row r="264" spans="1:11" x14ac:dyDescent="0.25">
      <c r="A264" t="s">
        <v>8</v>
      </c>
      <c r="B264">
        <v>79</v>
      </c>
      <c r="C264" s="9">
        <v>91496.455762934202</v>
      </c>
      <c r="D264">
        <v>93235.962259233595</v>
      </c>
      <c r="E264">
        <v>94330.669841640396</v>
      </c>
      <c r="F264">
        <v>96380.186000000002</v>
      </c>
      <c r="H264" s="9">
        <f t="shared" si="17"/>
        <v>91.496455762934204</v>
      </c>
      <c r="I264">
        <f t="shared" si="18"/>
        <v>93.235962259233588</v>
      </c>
      <c r="J264">
        <f t="shared" si="19"/>
        <v>94.3306698416404</v>
      </c>
      <c r="K264">
        <f t="shared" si="20"/>
        <v>96.380185999999995</v>
      </c>
    </row>
    <row r="265" spans="1:11" x14ac:dyDescent="0.25">
      <c r="A265" t="s">
        <v>8</v>
      </c>
      <c r="B265">
        <v>80</v>
      </c>
      <c r="C265" s="9">
        <v>87366.418078439703</v>
      </c>
      <c r="D265">
        <v>88995.871427358594</v>
      </c>
      <c r="E265">
        <v>90024.838090769001</v>
      </c>
      <c r="F265">
        <v>92083.271999999997</v>
      </c>
      <c r="H265" s="9">
        <f t="shared" si="17"/>
        <v>87.366418078439708</v>
      </c>
      <c r="I265">
        <f t="shared" si="18"/>
        <v>88.995871427358594</v>
      </c>
      <c r="J265">
        <f t="shared" si="19"/>
        <v>90.024838090768995</v>
      </c>
      <c r="K265">
        <f t="shared" si="20"/>
        <v>92.083271999999994</v>
      </c>
    </row>
    <row r="266" spans="1:11" x14ac:dyDescent="0.25">
      <c r="A266" t="s">
        <v>8</v>
      </c>
      <c r="B266">
        <v>81</v>
      </c>
      <c r="C266" s="9">
        <v>82569.808347330603</v>
      </c>
      <c r="D266">
        <v>84072.367697041496</v>
      </c>
      <c r="E266">
        <v>85039.855158810795</v>
      </c>
      <c r="F266">
        <v>87244.487999999998</v>
      </c>
      <c r="H266" s="9">
        <f t="shared" si="17"/>
        <v>82.569808347330607</v>
      </c>
      <c r="I266">
        <f t="shared" si="18"/>
        <v>84.0723676970415</v>
      </c>
      <c r="J266">
        <f t="shared" si="19"/>
        <v>85.039855158810795</v>
      </c>
      <c r="K266">
        <f t="shared" si="20"/>
        <v>87.244488000000004</v>
      </c>
    </row>
    <row r="267" spans="1:11" x14ac:dyDescent="0.25">
      <c r="A267" t="s">
        <v>8</v>
      </c>
      <c r="B267">
        <v>82</v>
      </c>
      <c r="C267" s="9">
        <v>76917.447244402196</v>
      </c>
      <c r="D267">
        <v>78289.415630264004</v>
      </c>
      <c r="E267">
        <v>79193.225673459907</v>
      </c>
      <c r="F267">
        <v>81475.729000000007</v>
      </c>
      <c r="H267" s="9">
        <f t="shared" si="17"/>
        <v>76.917447244402197</v>
      </c>
      <c r="I267">
        <f t="shared" si="18"/>
        <v>78.289415630264003</v>
      </c>
      <c r="J267">
        <f t="shared" si="19"/>
        <v>79.193225673459906</v>
      </c>
      <c r="K267">
        <f t="shared" si="20"/>
        <v>81.475729000000001</v>
      </c>
    </row>
    <row r="268" spans="1:11" x14ac:dyDescent="0.25">
      <c r="A268" t="s">
        <v>8</v>
      </c>
      <c r="B268">
        <v>83</v>
      </c>
      <c r="C268" s="9">
        <v>71364.457689012794</v>
      </c>
      <c r="D268">
        <v>72614.381525403704</v>
      </c>
      <c r="E268">
        <v>73460.478225509796</v>
      </c>
      <c r="F268">
        <v>75740.077000000005</v>
      </c>
      <c r="H268" s="9">
        <f t="shared" si="17"/>
        <v>71.364457689012795</v>
      </c>
      <c r="I268">
        <f t="shared" si="18"/>
        <v>72.614381525403701</v>
      </c>
      <c r="J268">
        <f t="shared" si="19"/>
        <v>73.460478225509803</v>
      </c>
      <c r="K268">
        <f t="shared" si="20"/>
        <v>75.740076999999999</v>
      </c>
    </row>
    <row r="269" spans="1:11" x14ac:dyDescent="0.25">
      <c r="A269" t="s">
        <v>8</v>
      </c>
      <c r="B269">
        <v>84</v>
      </c>
      <c r="C269" s="9">
        <v>66317.647864901097</v>
      </c>
      <c r="D269">
        <v>67430.385443743799</v>
      </c>
      <c r="E269">
        <v>68215.983436702503</v>
      </c>
      <c r="F269">
        <v>70609.099000000002</v>
      </c>
      <c r="H269" s="9">
        <f t="shared" si="17"/>
        <v>66.31764786490109</v>
      </c>
      <c r="I269">
        <f t="shared" si="18"/>
        <v>67.430385443743802</v>
      </c>
      <c r="J269">
        <f t="shared" si="19"/>
        <v>68.215983436702501</v>
      </c>
      <c r="K269">
        <f t="shared" si="20"/>
        <v>70.609099000000001</v>
      </c>
    </row>
    <row r="270" spans="1:11" x14ac:dyDescent="0.25">
      <c r="A270" t="s">
        <v>8</v>
      </c>
      <c r="B270">
        <v>85</v>
      </c>
      <c r="C270" s="9">
        <v>62584.8863518465</v>
      </c>
      <c r="D270">
        <v>63602.695722602897</v>
      </c>
      <c r="E270">
        <v>64325.736639366602</v>
      </c>
      <c r="F270">
        <v>67067.429000000004</v>
      </c>
      <c r="H270" s="9">
        <f t="shared" si="17"/>
        <v>62.5848863518465</v>
      </c>
      <c r="I270">
        <f t="shared" si="18"/>
        <v>63.602695722602896</v>
      </c>
      <c r="J270">
        <f t="shared" si="19"/>
        <v>64.325736639366596</v>
      </c>
      <c r="K270">
        <f t="shared" si="20"/>
        <v>67.067429000000004</v>
      </c>
    </row>
    <row r="271" spans="1:11" x14ac:dyDescent="0.25">
      <c r="A271" t="s">
        <v>8</v>
      </c>
      <c r="B271">
        <v>86</v>
      </c>
      <c r="C271" s="9">
        <v>58458.422904404099</v>
      </c>
      <c r="D271">
        <v>59359.276448070799</v>
      </c>
      <c r="E271">
        <v>60019.515174050801</v>
      </c>
      <c r="F271">
        <v>62968.249000000003</v>
      </c>
      <c r="H271" s="9">
        <f t="shared" si="17"/>
        <v>58.458422904404095</v>
      </c>
      <c r="I271">
        <f t="shared" si="18"/>
        <v>59.359276448070801</v>
      </c>
      <c r="J271">
        <f t="shared" si="19"/>
        <v>60.019515174050802</v>
      </c>
      <c r="K271">
        <f t="shared" si="20"/>
        <v>62.968249</v>
      </c>
    </row>
    <row r="272" spans="1:11" x14ac:dyDescent="0.25">
      <c r="A272" t="s">
        <v>8</v>
      </c>
      <c r="B272">
        <v>87</v>
      </c>
      <c r="C272" s="9">
        <v>53441.846219231003</v>
      </c>
      <c r="D272">
        <v>54243.835635314499</v>
      </c>
      <c r="E272">
        <v>54839.837962330799</v>
      </c>
      <c r="F272">
        <v>57813.688000000002</v>
      </c>
      <c r="H272" s="9">
        <f t="shared" si="17"/>
        <v>53.441846219231003</v>
      </c>
      <c r="I272">
        <f t="shared" si="18"/>
        <v>54.243835635314497</v>
      </c>
      <c r="J272">
        <f t="shared" si="19"/>
        <v>54.839837962330797</v>
      </c>
      <c r="K272">
        <f t="shared" si="20"/>
        <v>57.813687999999999</v>
      </c>
    </row>
    <row r="273" spans="1:11" x14ac:dyDescent="0.25">
      <c r="A273" t="s">
        <v>8</v>
      </c>
      <c r="B273">
        <v>88</v>
      </c>
      <c r="C273" s="9">
        <v>50242.361358597504</v>
      </c>
      <c r="D273">
        <v>50930.240643137899</v>
      </c>
      <c r="E273">
        <v>51437.104125184698</v>
      </c>
      <c r="F273">
        <v>54534.482000000004</v>
      </c>
      <c r="H273" s="9">
        <f t="shared" si="17"/>
        <v>50.242361358597506</v>
      </c>
      <c r="I273">
        <f t="shared" si="18"/>
        <v>50.9302406431379</v>
      </c>
      <c r="J273">
        <f t="shared" si="19"/>
        <v>51.437104125184696</v>
      </c>
      <c r="K273">
        <f t="shared" si="20"/>
        <v>54.534482000000004</v>
      </c>
    </row>
    <row r="274" spans="1:11" x14ac:dyDescent="0.25">
      <c r="A274" t="s">
        <v>8</v>
      </c>
      <c r="B274">
        <v>89</v>
      </c>
      <c r="C274" s="9">
        <v>47445.4650706545</v>
      </c>
      <c r="D274">
        <v>48038.005470595803</v>
      </c>
      <c r="E274">
        <v>48476.728826817802</v>
      </c>
      <c r="F274">
        <v>51689.885999999999</v>
      </c>
      <c r="H274" s="9">
        <f t="shared" si="17"/>
        <v>47.4454650706545</v>
      </c>
      <c r="I274">
        <f t="shared" si="18"/>
        <v>48.038005470595806</v>
      </c>
      <c r="J274">
        <f t="shared" si="19"/>
        <v>48.476728826817805</v>
      </c>
      <c r="K274">
        <f t="shared" si="20"/>
        <v>51.689886000000001</v>
      </c>
    </row>
    <row r="275" spans="1:11" x14ac:dyDescent="0.25">
      <c r="A275" t="s">
        <v>8</v>
      </c>
      <c r="B275">
        <v>90</v>
      </c>
      <c r="C275" s="9">
        <v>269819.04093128</v>
      </c>
      <c r="D275">
        <v>272767.65690870001</v>
      </c>
      <c r="E275">
        <v>274347.15871331003</v>
      </c>
      <c r="F275">
        <v>281215.071</v>
      </c>
      <c r="H275" s="9">
        <f t="shared" si="17"/>
        <v>269.81904093128003</v>
      </c>
      <c r="I275">
        <f t="shared" si="18"/>
        <v>272.76765690870002</v>
      </c>
      <c r="J275">
        <f t="shared" si="19"/>
        <v>274.34715871331002</v>
      </c>
      <c r="K275">
        <f t="shared" si="20"/>
        <v>281.21507100000002</v>
      </c>
    </row>
  </sheetData>
  <mergeCells count="2">
    <mergeCell ref="C1:F1"/>
    <mergeCell ref="H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metadata</vt:lpstr>
      <vt:lpstr>domestic migration</vt:lpstr>
      <vt:lpstr>regional population</vt:lpstr>
      <vt:lpstr>regional households</vt:lpstr>
      <vt:lpstr>wse population</vt:lpstr>
      <vt:lpstr>wse households</vt:lpstr>
      <vt:lpstr>East of England Charts</vt:lpstr>
      <vt:lpstr>South East Charts</vt:lpstr>
      <vt:lpstr>age structure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2017-12-01T12:16:02Z</dcterms:modified>
</cp:coreProperties>
</file>